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<sst xmlns="http://schemas.openxmlformats.org/spreadsheetml/2006/main" count="83" uniqueCount="60">
  <si>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</si>
  <si>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</si>
  <si>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</si>
  <si>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</si>
  <si>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</si>
  <si>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</si>
  <si>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</si>
  <si>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</si>
  <si>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</si>
  <si>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</si>
  <si>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</si>
  <si>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</si>
  <si>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</si>
  <si>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</si>
  <si>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</si>
  <si>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</si>
  <si>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</si>
  <si>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</si>
  <si>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</si>
  <si>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</si>
  <si>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</si>
  <si>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</si>
  <si>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</si>
  <si>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</si>
  <si>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</si>
  <si>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</si>
  <si>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</si>
  <si>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</si>
  <si>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</si>
  <si>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</si>
  <si>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</si>
  <si>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</si>
  <si>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</si>
  <si>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</si>
  <si>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07/2013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</si>
  <si>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</si>
  <si>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</si>
  <si>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</si>
  <si>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</si>
  <si>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</si>
  <si>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</si>
  <si>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</si>
  <si>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</si>
  <si>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</si>
  <si>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</si>
  <si>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</si>
  <si>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</si>
  <si>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</si>
  <si>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</si>
  <si>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</si>
  <si>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</si>
  <si>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</si>
  <si>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</si>
  <si>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</si>
  <si>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</si>
  <si>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</si>
  <si>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</si>
  <si>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</si>
  <si>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</si>
  <si>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luglio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</si>
</sst>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387.77</v>
      </c>
      <c r="D3" s="8">
        <v>12021</v>
      </c>
      <c r="E3" s="8">
        <v>3224</v>
      </c>
      <c r="F3" s="8">
        <v>73.180000000000007</v>
      </c>
      <c r="G3" s="8">
        <v>26.82</v>
      </c>
    </row>
    <row r="4" spans="1:7" ht="12.75" customHeight="1">
      <c r="A4" s="8" t="s">
        <v>34</v>
      </c>
      <c r="B4" s="8" t="s">
        <v>37</v>
      </c>
      <c r="C4" s="8">
        <v>314.70999999999998</v>
      </c>
      <c r="D4" s="8">
        <v>9756</v>
      </c>
      <c r="E4" s="8">
        <v>2539</v>
      </c>
      <c r="F4" s="8">
        <v>73.97</v>
      </c>
      <c r="G4" s="8">
        <v>26.03</v>
      </c>
    </row>
    <row r="5" spans="1:7" ht="12.75" customHeight="1">
      <c r="A5" s="8" t="s">
        <v>34</v>
      </c>
      <c r="B5" s="8" t="s">
        <v>38</v>
      </c>
      <c r="C5" s="8">
        <v>52</v>
      </c>
      <c r="D5" s="8">
        <v>1612</v>
      </c>
      <c r="E5" s="8">
        <v>434</v>
      </c>
      <c r="F5" s="8">
        <v>73.08</v>
      </c>
      <c r="G5" s="8">
        <v>26.92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744</v>
      </c>
      <c r="E6" s="8">
        <v>174</v>
      </c>
      <c r="F6" s="8">
        <v>76.61</v>
      </c>
      <c r="G6" s="8">
        <v>23.39</v>
      </c>
    </row>
    <row r="7" spans="1:7" ht="12.75" customHeight="1">
      <c r="A7" s="8" t="s">
        <v>34</v>
      </c>
      <c r="B7" s="8" t="s">
        <v>40</v>
      </c>
      <c r="C7" s="8">
        <v>247.29</v>
      </c>
      <c r="D7" s="8">
        <v>7666</v>
      </c>
      <c r="E7" s="8">
        <v>2020</v>
      </c>
      <c r="F7" s="8">
        <v>73.650000000000006</v>
      </c>
      <c r="G7" s="8">
        <v>26.35</v>
      </c>
    </row>
    <row r="8" spans="1:7" ht="12.75" customHeight="1">
      <c r="A8" s="8" t="s">
        <v>34</v>
      </c>
      <c r="B8" s="8" t="s">
        <v>41</v>
      </c>
      <c r="C8" s="8">
        <v>331.03</v>
      </c>
      <c r="D8" s="8">
        <v>10262</v>
      </c>
      <c r="E8" s="8">
        <v>2316</v>
      </c>
      <c r="F8" s="8">
        <v>77.430000000000007</v>
      </c>
      <c r="G8" s="8">
        <v>22.57</v>
      </c>
    </row>
    <row r="9" spans="1:7" ht="12.75" customHeight="1">
      <c r="A9" s="8" t="s">
        <v>34</v>
      </c>
      <c r="B9" s="8" t="s">
        <v>42</v>
      </c>
      <c r="C9" s="8">
        <v>950.32</v>
      </c>
      <c r="D9" s="8">
        <v>29460</v>
      </c>
      <c r="E9" s="8">
        <v>7615</v>
      </c>
      <c r="F9" s="8">
        <v>74.150000000000006</v>
      </c>
      <c r="G9" s="8">
        <v>25.85</v>
      </c>
    </row>
    <row r="10" spans="1:7" ht="12.75" customHeight="1">
      <c r="A10" s="8" t="s">
        <v>34</v>
      </c>
      <c r="B10" s="8" t="s">
        <v>43</v>
      </c>
      <c r="C10" s="8">
        <v>334.48</v>
      </c>
      <c r="D10" s="8">
        <v>10369</v>
      </c>
      <c r="E10" s="8">
        <v>2364</v>
      </c>
      <c r="F10" s="8">
        <v>77.2</v>
      </c>
      <c r="G10" s="8">
        <v>22.8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1922</v>
      </c>
      <c r="E11" s="8">
        <v>519</v>
      </c>
      <c r="F11" s="8">
        <v>73</v>
      </c>
      <c r="G11" s="8">
        <v>27</v>
      </c>
    </row>
    <row r="12" spans="1:7" ht="12.75" customHeight="1">
      <c r="A12" s="8" t="s">
        <v>34</v>
      </c>
      <c r="B12" s="8" t="s">
        <v>45</v>
      </c>
      <c r="C12" s="8">
        <v>54.52</v>
      </c>
      <c r="D12" s="8">
        <v>1690</v>
      </c>
      <c r="E12" s="8">
        <v>444</v>
      </c>
      <c r="F12" s="8">
        <v>73.73</v>
      </c>
      <c r="G12" s="8">
        <v>26.27</v>
      </c>
    </row>
    <row r="13" spans="1:7" ht="12.75" customHeight="1">
      <c r="A13" s="8" t="s">
        <v>34</v>
      </c>
      <c r="B13" s="8" t="s">
        <v>46</v>
      </c>
      <c r="C13" s="8">
        <v>65.77</v>
      </c>
      <c r="D13" s="8">
        <v>2039</v>
      </c>
      <c r="E13" s="8">
        <v>613</v>
      </c>
      <c r="F13" s="8">
        <v>69.94</v>
      </c>
      <c r="G13" s="8">
        <v>30.06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2480</v>
      </c>
      <c r="E14" s="8">
        <v>714</v>
      </c>
      <c r="F14" s="8">
        <v>71.209999999999994</v>
      </c>
      <c r="G14" s="8">
        <v>28.79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1333</v>
      </c>
      <c r="E15" s="8">
        <v>365</v>
      </c>
      <c r="F15" s="8">
        <v>72.62</v>
      </c>
      <c r="G15" s="8">
        <v>27.38</v>
      </c>
    </row>
    <row r="16" spans="1:7" ht="12.75" customHeight="1">
      <c r="A16" s="8" t="s">
        <v>34</v>
      </c>
      <c r="B16" s="8" t="s">
        <v>49</v>
      </c>
      <c r="C16" s="8">
        <v>58.52</v>
      </c>
      <c r="D16" s="8">
        <v>1814</v>
      </c>
      <c r="E16" s="8">
        <v>538</v>
      </c>
      <c r="F16" s="8">
        <v>70.34</v>
      </c>
      <c r="G16" s="8">
        <v>29.66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1705</v>
      </c>
      <c r="E17" s="8">
        <v>453</v>
      </c>
      <c r="F17" s="8">
        <v>73.430000000000007</v>
      </c>
      <c r="G17" s="8">
        <v>26.57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1</v>
      </c>
      <c r="F18" s="8">
        <v>96.77</v>
      </c>
      <c r="G18" s="8">
        <v>3.23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1643</v>
      </c>
      <c r="E19" s="8">
        <v>380</v>
      </c>
      <c r="F19" s="8">
        <v>76.87</v>
      </c>
      <c r="G19" s="8">
        <v>23.13</v>
      </c>
    </row>
    <row r="20" spans="1:7" ht="12.75" customHeight="1">
      <c r="A20" s="8" t="s">
        <v>34</v>
      </c>
      <c r="B20" s="8" t="s">
        <v>53</v>
      </c>
      <c r="C20" s="8">
        <v>2</v>
      </c>
      <c r="D20" s="8">
        <v>62</v>
      </c>
      <c r="E20" s="8">
        <v>5</v>
      </c>
      <c r="F20" s="8">
        <v>91.94</v>
      </c>
      <c r="G20" s="8">
        <v>8.06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6355</v>
      </c>
      <c r="E21" s="8">
        <v>1981</v>
      </c>
      <c r="F21" s="8">
        <v>68.83</v>
      </c>
      <c r="G21" s="8">
        <v>31.17</v>
      </c>
    </row>
    <row r="22" spans="1:7" ht="12.75" customHeight="1">
      <c r="A22" s="8" t="s">
        <v>34</v>
      </c>
      <c r="B22" s="8" t="s">
        <v>55</v>
      </c>
      <c r="C22" s="8">
        <v>140.22999999999999</v>
      </c>
      <c r="D22" s="8">
        <v>4347</v>
      </c>
      <c r="E22" s="8">
        <v>1261</v>
      </c>
      <c r="F22" s="8">
        <v>70.989999999999995</v>
      </c>
      <c r="G22" s="8">
        <v>29.01</v>
      </c>
    </row>
    <row r="23" spans="1:7" ht="12.75" customHeight="1">
      <c r="A23" s="8" t="s">
        <v>34</v>
      </c>
      <c r="B23" s="8" t="s">
        <v>56</v>
      </c>
      <c r="C23" s="8">
        <v>230</v>
      </c>
      <c r="D23" s="8">
        <v>7130</v>
      </c>
      <c r="E23" s="8">
        <v>1842</v>
      </c>
      <c r="F23" s="8">
        <v>74.17</v>
      </c>
      <c r="G23" s="8">
        <v>25.83</v>
      </c>
    </row>
    <row r="24" spans="1:7" ht="12.75" customHeight="1">
      <c r="A24" s="8" t="s">
        <v>34</v>
      </c>
      <c r="B24" s="8" t="s">
        <v>57</v>
      </c>
      <c r="C24" s="8">
        <v>99.03</v>
      </c>
      <c r="D24" s="8">
        <v>3070</v>
      </c>
      <c r="E24" s="8">
        <v>785</v>
      </c>
      <c r="F24" s="8">
        <v>74.430000000000007</v>
      </c>
      <c r="G24" s="8">
        <v>25.57</v>
      </c>
    </row>
    <row r="25" spans="1:7" ht="12.75" customHeight="1">
      <c r="A25" s="8" t="s">
        <v>34</v>
      </c>
      <c r="B25" s="8" t="s">
        <v>58</v>
      </c>
      <c r="C25" s="8">
        <v>165</v>
      </c>
      <c r="D25" s="8">
        <v>5115</v>
      </c>
      <c r="E25" s="8">
        <v>1190</v>
      </c>
      <c r="F25" s="8">
        <v>76.739999999999995</v>
      </c>
      <c r="G25" s="8">
        <v>23.26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07/2013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387.77</v>
      </c>
      <c r="C6" s="4">
        <f>datiEstrattiAREAS!D3</f>
        <v>12021</v>
      </c>
      <c r="D6" s="4">
        <f>datiEstrattiAREAS!E3</f>
        <v>3224</v>
      </c>
      <c r="E6" s="5">
        <f>D6/C6*100</f>
        <v>26.819732135429664</v>
      </c>
      <c r="F6" s="5">
        <f>(C6-D6)/C6*100</f>
        <v>73.180267864570339</v>
      </c>
    </row>
    <row r="7" spans="1:6">
      <c r="A7" s="4" t="s">
        <v>13</v>
      </c>
      <c r="B7" s="12">
        <f>datiEstrattiAREAS!C4+datiEstrattiAREAS!C5+datiEstrattiAREAS!C6</f>
        <v>390.71</v>
      </c>
      <c r="C7" s="4">
        <f>datiEstrattiAREAS!D4+datiEstrattiAREAS!D5+datiEstrattiAREAS!D6</f>
        <v>12112</v>
      </c>
      <c r="D7" s="4">
        <f>datiEstrattiAREAS!E4+datiEstrattiAREAS!E5+datiEstrattiAREAS!E6</f>
        <v>3147</v>
      </c>
      <c r="E7" s="5">
        <f>D7/C7*100</f>
        <v>25.982496697490092</v>
      </c>
      <c r="F7" s="5">
        <f>(C7-D7)/C7*100</f>
        <v>74.017503302509908</v>
      </c>
    </row>
    <row r="8" spans="1:6">
      <c r="A8" s="4" t="s">
        <v>14</v>
      </c>
      <c r="B8" s="12">
        <f>datiEstrattiAREAS!C7+datiEstrattiAREAS!C8</f>
        <v>578.31999999999994</v>
      </c>
      <c r="C8" s="4">
        <f>datiEstrattiAREAS!D7+datiEstrattiAREAS!D8</f>
        <v>17928</v>
      </c>
      <c r="D8" s="4">
        <f>+datiEstrattiAREAS!E7+datiEstrattiAREAS!E8</f>
        <v>4336</v>
      </c>
      <c r="E8" s="5">
        <f t="shared" ref="E8:E22" si="0">D8/C8*100</f>
        <v>24.185631414547075</v>
      </c>
      <c r="F8" s="5">
        <f t="shared" ref="F8:F22" si="1">(C8-D8)/C8*100</f>
        <v>75.814368585452911</v>
      </c>
    </row>
    <row r="9" spans="1:6">
      <c r="A9" s="4" t="s">
        <v>15</v>
      </c>
      <c r="B9" s="12">
        <f>datiEstrattiAREAS!C9+datiEstrattiAREAS!C10</f>
        <v>1284.8000000000002</v>
      </c>
      <c r="C9" s="4">
        <f>datiEstrattiAREAS!D9+datiEstrattiAREAS!D10</f>
        <v>39829</v>
      </c>
      <c r="D9" s="4">
        <f>datiEstrattiAREAS!E9+datiEstrattiAREAS!E10</f>
        <v>9979</v>
      </c>
      <c r="E9" s="5">
        <f t="shared" si="0"/>
        <v>25.054608451128573</v>
      </c>
      <c r="F9" s="5">
        <f t="shared" si="1"/>
        <v>74.945391548871427</v>
      </c>
    </row>
    <row r="10" spans="1:6">
      <c r="A10" s="4" t="s">
        <v>16</v>
      </c>
      <c r="B10" s="12">
        <f>datiEstrattiAREAS!C11</f>
        <v>62</v>
      </c>
      <c r="C10" s="4">
        <f>datiEstrattiAREAS!D11</f>
        <v>1922</v>
      </c>
      <c r="D10" s="4">
        <f>datiEstrattiAREAS!E11</f>
        <v>519</v>
      </c>
      <c r="E10" s="5">
        <f t="shared" si="0"/>
        <v>27.003121748178984</v>
      </c>
      <c r="F10" s="5">
        <f t="shared" si="1"/>
        <v>72.996878251821016</v>
      </c>
    </row>
    <row r="11" spans="1:6">
      <c r="A11" s="4" t="s">
        <v>17</v>
      </c>
      <c r="B11" s="12">
        <f>datiEstrattiAREAS!C12</f>
        <v>54.52</v>
      </c>
      <c r="C11" s="4">
        <f>datiEstrattiAREAS!D12</f>
        <v>1690</v>
      </c>
      <c r="D11" s="4">
        <f>datiEstrattiAREAS!E12</f>
        <v>444</v>
      </c>
      <c r="E11" s="5">
        <f t="shared" si="0"/>
        <v>26.272189349112423</v>
      </c>
      <c r="F11" s="5">
        <f t="shared" si="1"/>
        <v>73.727810650887577</v>
      </c>
    </row>
    <row r="12" spans="1:6">
      <c r="A12" s="4" t="s">
        <v>18</v>
      </c>
      <c r="B12" s="12">
        <f>datiEstrattiAREAS!C13</f>
        <v>65.77</v>
      </c>
      <c r="C12" s="4">
        <f>datiEstrattiAREAS!D13</f>
        <v>2039</v>
      </c>
      <c r="D12" s="4">
        <f>datiEstrattiAREAS!E13</f>
        <v>613</v>
      </c>
      <c r="E12" s="5">
        <f t="shared" si="0"/>
        <v>30.063756743501717</v>
      </c>
      <c r="F12" s="5">
        <f t="shared" si="1"/>
        <v>69.936243256498287</v>
      </c>
    </row>
    <row r="13" spans="1:6">
      <c r="A13" s="4" t="s">
        <v>19</v>
      </c>
      <c r="B13" s="12">
        <f>datiEstrattiAREAS!C14</f>
        <v>80</v>
      </c>
      <c r="C13" s="4">
        <f>datiEstrattiAREAS!D14</f>
        <v>2480</v>
      </c>
      <c r="D13" s="4">
        <f>datiEstrattiAREAS!E14</f>
        <v>714</v>
      </c>
      <c r="E13" s="5">
        <f t="shared" si="0"/>
        <v>28.79032258064516</v>
      </c>
      <c r="F13" s="5">
        <f t="shared" si="1"/>
        <v>71.209677419354833</v>
      </c>
    </row>
    <row r="14" spans="1:6">
      <c r="A14" s="4" t="s">
        <v>20</v>
      </c>
      <c r="B14" s="12">
        <f>datiEstrattiAREAS!C15</f>
        <v>43</v>
      </c>
      <c r="C14" s="4">
        <f>datiEstrattiAREAS!D15</f>
        <v>1333</v>
      </c>
      <c r="D14" s="4">
        <f>datiEstrattiAREAS!E15</f>
        <v>365</v>
      </c>
      <c r="E14" s="5">
        <f t="shared" si="0"/>
        <v>27.381845461365341</v>
      </c>
      <c r="F14" s="5">
        <f t="shared" si="1"/>
        <v>72.618154538634656</v>
      </c>
    </row>
    <row r="15" spans="1:6">
      <c r="A15" s="4" t="s">
        <v>21</v>
      </c>
      <c r="B15" s="12">
        <f>+datiEstrattiAREAS!C16+datiEstrattiAREAS!C18</f>
        <v>59.52</v>
      </c>
      <c r="C15" s="4">
        <f>+datiEstrattiAREAS!D16+datiEstrattiAREAS!D18</f>
        <v>1845</v>
      </c>
      <c r="D15" s="4">
        <f>+datiEstrattiAREAS!E16+datiEstrattiAREAS!E18</f>
        <v>539</v>
      </c>
      <c r="E15" s="5">
        <f t="shared" si="0"/>
        <v>29.214092140921409</v>
      </c>
      <c r="F15" s="5">
        <f t="shared" si="1"/>
        <v>70.785907859078591</v>
      </c>
    </row>
    <row r="16" spans="1:6">
      <c r="A16" s="4" t="s">
        <v>22</v>
      </c>
      <c r="B16" s="12">
        <f>datiEstrattiAREAS!C17</f>
        <v>55</v>
      </c>
      <c r="C16" s="4">
        <f>datiEstrattiAREAS!D17</f>
        <v>1705</v>
      </c>
      <c r="D16" s="4">
        <f>datiEstrattiAREAS!E17</f>
        <v>453</v>
      </c>
      <c r="E16" s="5">
        <f t="shared" si="0"/>
        <v>26.568914956011731</v>
      </c>
      <c r="F16" s="5">
        <f t="shared" si="1"/>
        <v>73.431085043988261</v>
      </c>
    </row>
    <row r="17" spans="1:6">
      <c r="A17" s="4" t="s">
        <v>23</v>
      </c>
      <c r="B17" s="12">
        <f>datiEstrattiAREAS!C19</f>
        <v>53</v>
      </c>
      <c r="C17" s="4">
        <f>datiEstrattiAREAS!D19</f>
        <v>1643</v>
      </c>
      <c r="D17" s="4">
        <f>datiEstrattiAREAS!E19</f>
        <v>380</v>
      </c>
      <c r="E17" s="5">
        <f t="shared" si="0"/>
        <v>23.128423615337795</v>
      </c>
      <c r="F17" s="5">
        <f t="shared" si="1"/>
        <v>76.871576384662205</v>
      </c>
    </row>
    <row r="18" spans="1:6">
      <c r="A18" s="4" t="s">
        <v>24</v>
      </c>
      <c r="B18" s="12">
        <f>datiEstrattiAREAS!C22</f>
        <v>140.22999999999999</v>
      </c>
      <c r="C18" s="4">
        <f>datiEstrattiAREAS!D22</f>
        <v>4347</v>
      </c>
      <c r="D18" s="4">
        <f>datiEstrattiAREAS!E22</f>
        <v>1261</v>
      </c>
      <c r="E18" s="5">
        <f t="shared" si="0"/>
        <v>29.008511617207272</v>
      </c>
      <c r="F18" s="5">
        <f t="shared" si="1"/>
        <v>70.991488382792738</v>
      </c>
    </row>
    <row r="19" spans="1:6">
      <c r="A19" s="4" t="s">
        <v>25</v>
      </c>
      <c r="B19" s="12">
        <f>datiEstrattiAREAS!C23</f>
        <v>230</v>
      </c>
      <c r="C19" s="4">
        <f>datiEstrattiAREAS!D23</f>
        <v>7130</v>
      </c>
      <c r="D19" s="4">
        <f>datiEstrattiAREAS!E23</f>
        <v>1842</v>
      </c>
      <c r="E19" s="5">
        <f t="shared" si="0"/>
        <v>25.834502103786818</v>
      </c>
      <c r="F19" s="5">
        <f t="shared" si="1"/>
        <v>74.165497896213182</v>
      </c>
    </row>
    <row r="20" spans="1:6">
      <c r="A20" s="4" t="s">
        <v>26</v>
      </c>
      <c r="B20" s="12">
        <f>datiEstrattiAREAS!C25</f>
        <v>165</v>
      </c>
      <c r="C20" s="4">
        <f>datiEstrattiAREAS!D25</f>
        <v>5115</v>
      </c>
      <c r="D20" s="4">
        <f>datiEstrattiAREAS!E25</f>
        <v>1190</v>
      </c>
      <c r="E20" s="5">
        <f t="shared" si="0"/>
        <v>23.264907135874875</v>
      </c>
      <c r="F20" s="5">
        <f t="shared" si="1"/>
        <v>76.735092864125122</v>
      </c>
    </row>
    <row r="21" spans="1:6">
      <c r="A21" s="4" t="s">
        <v>27</v>
      </c>
      <c r="B21" s="12">
        <f>datiEstrattiAREAS!C24</f>
        <v>99.03</v>
      </c>
      <c r="C21" s="4">
        <f>datiEstrattiAREAS!D24</f>
        <v>3070</v>
      </c>
      <c r="D21" s="4">
        <f>datiEstrattiAREAS!E24</f>
        <v>785</v>
      </c>
      <c r="E21" s="5">
        <f t="shared" si="0"/>
        <v>25.570032573289904</v>
      </c>
      <c r="F21" s="5">
        <f t="shared" si="1"/>
        <v>74.429967426710093</v>
      </c>
    </row>
    <row r="22" spans="1:6">
      <c r="A22" s="4" t="s">
        <v>28</v>
      </c>
      <c r="B22" s="12">
        <f>datiEstrattiAREAS!C20+datiEstrattiAREAS!C21</f>
        <v>207</v>
      </c>
      <c r="C22" s="4">
        <f>datiEstrattiAREAS!D20+datiEstrattiAREAS!D21</f>
        <v>6417</v>
      </c>
      <c r="D22" s="4">
        <f>datiEstrattiAREAS!E20+datiEstrattiAREAS!E21</f>
        <v>1986</v>
      </c>
      <c r="E22" s="5">
        <f t="shared" si="0"/>
        <v>30.949041608228146</v>
      </c>
      <c r="F22" s="5">
        <f t="shared" si="1"/>
        <v>69.050958391771857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2014-02-25T15:15:00Z</dcterms:modified>
</cp:coreProperties>
</file>