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795" windowHeight="11055" firstSheet="1" activeTab="1"/>
  </bookViews>
  <sheets>
    <sheet name="ServiziErogatiUtenti_ElencoDRG" sheetId="1" r:id="rId1"/>
    <sheet name="CostiContabilizzati2012" sheetId="2" r:id="rId2"/>
  </sheets>
  <definedNames/>
  <calcPr fullCalcOnLoad="1"/>
</workbook>
</file>

<file path=xl/sharedStrings.xml><?xml version="1.0" encoding="utf-8"?>
<sst xmlns="http://schemas.openxmlformats.org/spreadsheetml/2006/main" count="313" uniqueCount="302">
  <si>
    <t>008</t>
  </si>
  <si>
    <t>INTERVENTI SU NERVI PERIFERICI E ALTRI INTERVENTI SU SISTEMA NERVOSO SENZA CC</t>
  </si>
  <si>
    <t>012</t>
  </si>
  <si>
    <t>MALATTIE DEGENERATIVE DEL SISTEMA NERVOSO</t>
  </si>
  <si>
    <t>073</t>
  </si>
  <si>
    <t>ALTRE DIAGNOSI RELATIVE A ORECCHIO, NASO, BOCCA E GOLA, ETA' &gt; 17 ANNI</t>
  </si>
  <si>
    <t>087</t>
  </si>
  <si>
    <t>EDEMA POLMONARE E INSUFFICIENZA RESPIRATORIA</t>
  </si>
  <si>
    <t>090</t>
  </si>
  <si>
    <t>POLMONITE SEMPLICE E PLEURITE, ETA' &gt; 17 ANNI SENZA CC</t>
  </si>
  <si>
    <t>092</t>
  </si>
  <si>
    <t>MALATTIA POLMONARE INTERSTIZIALE, CON CC</t>
  </si>
  <si>
    <t>099</t>
  </si>
  <si>
    <t>SEGNI E SINTOMI RESPIRATORI, CON CC</t>
  </si>
  <si>
    <t>100</t>
  </si>
  <si>
    <t>SEGNI E SINTOMI RESPIRATORI, SENZA CC</t>
  </si>
  <si>
    <t>101</t>
  </si>
  <si>
    <t>ALTRE DIAGNOSI RELATIVE ALL'APPARATO RESPIRATORIO, CON CC</t>
  </si>
  <si>
    <t>127</t>
  </si>
  <si>
    <t>INSUFFICIENZA CARDIACA E SHOCK</t>
  </si>
  <si>
    <t>140</t>
  </si>
  <si>
    <t>ANGINA PECTORIS</t>
  </si>
  <si>
    <t>145</t>
  </si>
  <si>
    <t>ALTRE DIAGNOSI RELATIVE ALL'APPARATO CIRCOLATORIO SENZA CC</t>
  </si>
  <si>
    <t>146</t>
  </si>
  <si>
    <t>RESEZIONE RETTALE, CON CC</t>
  </si>
  <si>
    <t>147</t>
  </si>
  <si>
    <t>RESEZIONE RETTALE, SENZA CC</t>
  </si>
  <si>
    <t>149</t>
  </si>
  <si>
    <t>INTERVENTI MAGGIORI SU INTESTINO CRASSO E TENUE, SENZA CC</t>
  </si>
  <si>
    <t>150</t>
  </si>
  <si>
    <t>LISI DI ADERENZE PERITONEALI, CON CC</t>
  </si>
  <si>
    <t>151</t>
  </si>
  <si>
    <t>LISI DI ADERENZE PERITONEALI, SENZA CC</t>
  </si>
  <si>
    <t>155</t>
  </si>
  <si>
    <t>INTERVENTI SU ESOFAGO, STOMACO E DUODENO, ETA' &gt; 17 ANNI SENZA CC</t>
  </si>
  <si>
    <t>157</t>
  </si>
  <si>
    <t>INTERVENTI SU ANO E STOMA, CON CC</t>
  </si>
  <si>
    <t>158</t>
  </si>
  <si>
    <t>INTERVENTI SU ANO E STOMA, SENZA CC</t>
  </si>
  <si>
    <t>159</t>
  </si>
  <si>
    <t>INTERVENTI PER ERNIA, ECCETTO INGUINALE E FEMORALE, ETA' &gt; 17 ANNI CON CC</t>
  </si>
  <si>
    <t>160</t>
  </si>
  <si>
    <t>INTERVENTI PER ERNIA, ECCETTO INGUINALE E FEMORALE, ETA' &gt; 17 ANNI SENZA CC</t>
  </si>
  <si>
    <t>161</t>
  </si>
  <si>
    <t>INTERVENTI PER ERNIA INGUINALE E FEMORALE, ETA' &gt; 17 ANNI CON CC</t>
  </si>
  <si>
    <t>162</t>
  </si>
  <si>
    <t>INTERVENTI PER ERNIA INGUINALE E FEMORALE, ETA' &gt; 17 ANNI SENZA CC</t>
  </si>
  <si>
    <t>163</t>
  </si>
  <si>
    <t>INTERVENTI PER ERNIA, ETA' &lt; 18 ANNI</t>
  </si>
  <si>
    <t>164</t>
  </si>
  <si>
    <t>APPENDICECTOMIA CON DIAGNOSI PRINCIPALE COMPLICATA, CON CC</t>
  </si>
  <si>
    <t>166</t>
  </si>
  <si>
    <t>APPANDICECTOMIA CON DIAGNOSI PRINCIPALE NON COMPLICATA, CON CC</t>
  </si>
  <si>
    <t>167</t>
  </si>
  <si>
    <t>APPENDICECTOMIA CON DIAGNOSI PRINCIPALE NON COMPLICATA, SENZA CC</t>
  </si>
  <si>
    <t>170</t>
  </si>
  <si>
    <t>ALTRI INTERVENTI SULL'APPARATO DIGERENTE, CON CC</t>
  </si>
  <si>
    <t>171</t>
  </si>
  <si>
    <t>ALTRI INTERVENTI SULL'APPARATO DIGERENTE, SENZA CC</t>
  </si>
  <si>
    <t>172</t>
  </si>
  <si>
    <t>NEOPLASIE MALIGNE DELL'APPARATO DIGERENTE, CON CC</t>
  </si>
  <si>
    <t>173</t>
  </si>
  <si>
    <t>NEOPLASIE MALIGNE DELL'APPARATO DIGERENTE, SENZA CC</t>
  </si>
  <si>
    <t>174</t>
  </si>
  <si>
    <t>EMORRAGIA GASTROINTESTINALE, CON CC</t>
  </si>
  <si>
    <t>175</t>
  </si>
  <si>
    <t>EMORRAGIA GASTROINTESTINALE, SENZA CC</t>
  </si>
  <si>
    <t>176</t>
  </si>
  <si>
    <t>ULCERA PEPTICA COMPLICATA</t>
  </si>
  <si>
    <t>178</t>
  </si>
  <si>
    <t>ULCERA PEPTICA NON COMPLICATA, SENZA CC</t>
  </si>
  <si>
    <t>179</t>
  </si>
  <si>
    <t>MALATTIE INFIAMMATORIE DELL'INTESTINO</t>
  </si>
  <si>
    <t>180</t>
  </si>
  <si>
    <t>OCCLUSIONE GASTROINTESTINALE, CON CC</t>
  </si>
  <si>
    <t>181</t>
  </si>
  <si>
    <t>OCCLUSIONE GASTROINTESTINALE, SENZA CC</t>
  </si>
  <si>
    <t>182</t>
  </si>
  <si>
    <t>ESOFAGITE, GASTROENTERITE E MISCELLANEA DI MALATTIE DELL'APPARATO DIGERENTE, ETA'&gt;17 ANNI CON CC</t>
  </si>
  <si>
    <t>183</t>
  </si>
  <si>
    <t>ESOFAGITE, GASTROENTERITE E MISCELLANEA DI MALATTIE DELL'APPARATO DIGERENTE, ETA' &gt; 17 ANNI SENZA CC</t>
  </si>
  <si>
    <t>184</t>
  </si>
  <si>
    <t>ESOFAGITE, GASTROENTERITE E MISCELLANEA DI MALATTIE DELL'APPARATO DIGERENTE, ETA' &lt; 18 ANNI</t>
  </si>
  <si>
    <t>188</t>
  </si>
  <si>
    <t>ALTRE DIAGNOSI RELATIVE ALL'APPARATO DIGERENTE, ETA' &gt; 17 ANNI CON CC</t>
  </si>
  <si>
    <t>189</t>
  </si>
  <si>
    <t>ALTRE DIAGNOSI RELATIVE ALL'APPARATO DIGERENTE, ETA' &gt; 17 ANNI SENZA CC</t>
  </si>
  <si>
    <t>190</t>
  </si>
  <si>
    <t>ALTRE DIAGNOSI RELATIVE ALL'APPARATO DIGERENTE, ETA' &lt; 18 ANNI</t>
  </si>
  <si>
    <t>191</t>
  </si>
  <si>
    <t>INTERVENTI SU PANCREAS, FEGATO E DI SHUNT CON CC</t>
  </si>
  <si>
    <t>192</t>
  </si>
  <si>
    <t>INTERVENTI SU PANCREAS, FEGATO E DI SHUNT SENZA CC</t>
  </si>
  <si>
    <t>193</t>
  </si>
  <si>
    <t>INTERVENTI SULLE VIE BILIARI ECCETTO COLECISTECTOMIA ISOLATA CON O SENZA ESPLORAZIONE DEL DOTTO BILIARE COMUNE CON CC</t>
  </si>
  <si>
    <t>195</t>
  </si>
  <si>
    <t>COLECISTECTOMIA CON ESPLORAZIONE DEL DOTTO BILIARE COMUNE, CON CC</t>
  </si>
  <si>
    <t>197</t>
  </si>
  <si>
    <t>COLECISTECTOMIA ECCETTO LAPAROSCOPICA SENZA ESPLORAZIONE DEL DOTTO BILIARE COMUNE CON CC</t>
  </si>
  <si>
    <t>198</t>
  </si>
  <si>
    <t>COLECISTECTOMIA ECCETTO LAPAROSCOPICA SENZA ESPLORAZIONE DEL DOTTO BILIARE COMUNE SENZA CC</t>
  </si>
  <si>
    <t>199</t>
  </si>
  <si>
    <t>PROCEDURE DIAGNOSTICHE EPATOBILIARI PER NEOPLASIE MALIGNE</t>
  </si>
  <si>
    <t>200</t>
  </si>
  <si>
    <t>PROCEDURE DIAGNOSTICHE EPATOBILIARI NON PER NEOPLASIE MALIGNE</t>
  </si>
  <si>
    <t>201</t>
  </si>
  <si>
    <t>ALTRI INTERVENTI EPATOBILIARI O SUL PANCREAS</t>
  </si>
  <si>
    <t>202</t>
  </si>
  <si>
    <t>CIRROSI E EPATITE ALCOLICA</t>
  </si>
  <si>
    <t>203</t>
  </si>
  <si>
    <t>NEOPLASIE MALIGNE DELL'APPARATO EPATOBILIARE O DEL PANCREAS</t>
  </si>
  <si>
    <t>204</t>
  </si>
  <si>
    <t>MALATTIE DEL PANCREAS ECCETTO NEOPLASIE MALIGNE</t>
  </si>
  <si>
    <t>205</t>
  </si>
  <si>
    <t>MALATTIE DEL FEGATO ECCETTO NEOPLASIE MALIGNE,CIRROSI,EPATITE ALCOLICA,CON CC</t>
  </si>
  <si>
    <t>206</t>
  </si>
  <si>
    <t>MALATTIE DEL FEGATO ECCETTO NEOPLASIE MALIGNE,CIRROSI,EPATITE ALCOLICA, SENZA CC</t>
  </si>
  <si>
    <t>207</t>
  </si>
  <si>
    <t>MALATTIE DELLE VIE BILIARI, CON CC</t>
  </si>
  <si>
    <t>208</t>
  </si>
  <si>
    <t>MALATTIE DELLE VIE BILIARI, SENZA CC</t>
  </si>
  <si>
    <t>227</t>
  </si>
  <si>
    <t>INTERVENTI SUI TESSUTI MOLLI SENZA CC</t>
  </si>
  <si>
    <t>267</t>
  </si>
  <si>
    <t>INTERVENTI PERIANALI E PILONIDALI</t>
  </si>
  <si>
    <t>270</t>
  </si>
  <si>
    <t>ALTRI INTERVENTI SU PELLE, TESSUTO SOTTOCUTANEO E MAMMELLA SENZA CC</t>
  </si>
  <si>
    <t>284</t>
  </si>
  <si>
    <t>MALATTIE MINORI DELLA PELLE SENZA CC</t>
  </si>
  <si>
    <t>296</t>
  </si>
  <si>
    <t>DISTURBI DELLA NUTRIZIONE E MISCELLANEA DI DISTURBI DEL METABOLISMO, ETA' &gt; 17 ANNI CON CC</t>
  </si>
  <si>
    <t>297</t>
  </si>
  <si>
    <t>DISTURBI DELLA NUTRIZIONE E MISCELLANEA DI DISTURBI DEL METABOLISMO, ETA' &gt; 17 ANNI SENZA CC</t>
  </si>
  <si>
    <t>298</t>
  </si>
  <si>
    <t>DISTURBI DELLA NUTRIZIONE E MISCELLANEA DI DISTURBI DEL METABOLISMO, ETA' &lt; 18 ANNI</t>
  </si>
  <si>
    <t>300</t>
  </si>
  <si>
    <t>MALATTIE ENDOCRINE, CON CC</t>
  </si>
  <si>
    <t>316</t>
  </si>
  <si>
    <t>INSUFFICIENZA RENALE</t>
  </si>
  <si>
    <t>332</t>
  </si>
  <si>
    <t>ALTRE DIAGNOSI RELATIVE A RENE E VIE URINARIE, ETA' &gt; 17 ANNI SENZA CC</t>
  </si>
  <si>
    <t>342</t>
  </si>
  <si>
    <t>CIRCONCISIONE ETA' &gt; 17</t>
  </si>
  <si>
    <t>357</t>
  </si>
  <si>
    <t>INTERVENTI SU UTERO E ANNESSI PER NEOPLASIE MALIGNE DELL'OVAIO O DEGLI ANNESSI</t>
  </si>
  <si>
    <t>368</t>
  </si>
  <si>
    <t>INFEZIONI DELL'APPARATO RIPRODUTTIVO FEMMINILE</t>
  </si>
  <si>
    <t>395</t>
  </si>
  <si>
    <t>ANOMALIE DEI GLOBULI ROSSI, ETA' &gt; 17 ANNI</t>
  </si>
  <si>
    <t>396</t>
  </si>
  <si>
    <t>ANOMALIE DEI GLOBULI ROSSI, ETA' &lt;18 ANNI</t>
  </si>
  <si>
    <t>402</t>
  </si>
  <si>
    <t>LINFOMA E LEUCEMIA NON ACUTA CON ALTRI INTERVENTI CHIRURGICI SENZA CC</t>
  </si>
  <si>
    <t>403</t>
  </si>
  <si>
    <t>LINFOMA E LEUCEMIA NON ACUTA CON CC</t>
  </si>
  <si>
    <t>406</t>
  </si>
  <si>
    <t>ALTERAZIONI MIELOPROLIFERATIVE O NEOPLASIE POCO DIFFERENZIATE CON INTERVENTI MAGGIORI CON CC</t>
  </si>
  <si>
    <t>407</t>
  </si>
  <si>
    <t>ALTERAZIONI MIELOPROLIFERATIVE O NEOPLASIE POCO DIFFERENZIATE CON INTERVENTI MAGGIORI SENZA CC</t>
  </si>
  <si>
    <t>410</t>
  </si>
  <si>
    <t>CHEMIOTERAPIA NON ASSOCIATA A DIAGNOSI SECONDARIA DI LEUCEMIA ACUTA</t>
  </si>
  <si>
    <t>411</t>
  </si>
  <si>
    <t>ANAMNESI DI NEOPLASIA MALIGNA SENZA ENDOSCOPIA</t>
  </si>
  <si>
    <t>412</t>
  </si>
  <si>
    <t>ANAMNESI DI NEOPLASIA MALIGNA CON ENDOSCOPIA</t>
  </si>
  <si>
    <t>413</t>
  </si>
  <si>
    <t>ALTRE ALTERAZIONI MIELOPROLIFERATIVE E NEOPLASIE POCO DIFFERENZIATE, CON CC</t>
  </si>
  <si>
    <t>418</t>
  </si>
  <si>
    <t>INFEZIONI POST-CHIRURGICHE E POST-TRAUMATICHE</t>
  </si>
  <si>
    <t>443</t>
  </si>
  <si>
    <t>ALTRI INTERVENTI CHIRURGICI PER TRAUMATISMO, SENZA CC</t>
  </si>
  <si>
    <t>449</t>
  </si>
  <si>
    <t>AVVELENAMENTI ED EFFETTI TOSSICI DEI FARMACI, ETA' &gt; 17 ANNI CON CC</t>
  </si>
  <si>
    <t>450</t>
  </si>
  <si>
    <t>AVVELENAMENTI ED EFFETTI TOSSICI DEI FARMACI, ETA' &gt; 17 ANNI SENZA CC</t>
  </si>
  <si>
    <t>452</t>
  </si>
  <si>
    <t>COMPLICAZIONI DI TRATTAMENTI, CON CC</t>
  </si>
  <si>
    <t>453</t>
  </si>
  <si>
    <t>COMPLICAZIONI DI TRATTAMENTI, SENZA CC</t>
  </si>
  <si>
    <t>461</t>
  </si>
  <si>
    <t>INTERVENTO CON DIAGNOSI DI ALTRO CONTATTO CON I SERVIZI SANITARI</t>
  </si>
  <si>
    <t>463</t>
  </si>
  <si>
    <t>SEGNI E SINTOMI CON CC</t>
  </si>
  <si>
    <t>464</t>
  </si>
  <si>
    <t>SEGNI E SINTOMI SENZA CC</t>
  </si>
  <si>
    <t>466</t>
  </si>
  <si>
    <t>ASSISTENZA RIABILITATIVA SENZA ANAMNESI DI NEOPLASIA MALIGNA COME DIAGNOSI SECONDARIA</t>
  </si>
  <si>
    <t>467</t>
  </si>
  <si>
    <t>ALTRI FATTORI CHE INFLUENZANO LO STATO DI SALUTE</t>
  </si>
  <si>
    <t>477</t>
  </si>
  <si>
    <t>INTERVENTO CHIRURGICO NON ESTESO NON CORRELATO CON LA DIAGNOSI PRINCIPALE</t>
  </si>
  <si>
    <t>493</t>
  </si>
  <si>
    <t>COLECISTECTOMIA LAPARASCOPICA SENZA ESPLORAZIONE DEL DOTTO BILIARE COMUNE CON CC</t>
  </si>
  <si>
    <t>494</t>
  </si>
  <si>
    <t>COLECISTECTOMIA LAPARASCOPICA SENZA ESPLORAZIONE DEL DOTTO BILIARE COMUNE SENZA CC</t>
  </si>
  <si>
    <t>532</t>
  </si>
  <si>
    <t>INTERVENTI SUL MIDOLLO SPINALE SENZA CC</t>
  </si>
  <si>
    <t>540</t>
  </si>
  <si>
    <t>LINFOMA E LEUCEMIA CON INTERVENTI CHIRURGICI MAGGIORI SENZA CC</t>
  </si>
  <si>
    <t>541</t>
  </si>
  <si>
    <t>OSSIGENAZIONE EXTRACORPOREA A MEMBRANE O TRACHEOSTOMIA CON VENTILAZIONE MECCANICA &gt;= 96 ORE O DIAGNOSI PRINCIPALE NON RELATIVA A FACCIA, BOCCA E COLLO</t>
  </si>
  <si>
    <t>542</t>
  </si>
  <si>
    <t>TRACHEOSTOMIA CON VENTILAZIONE MECCANICA &gt;= 96 ORE O DIAGNOSI PRINCIPALE NON RELATIVA A FACCIA, BOCCA E COLLO SENZA INTERVENTO CHIRURGICO MAGGIORE</t>
  </si>
  <si>
    <t>565</t>
  </si>
  <si>
    <t>DIAGNOSI RELATIVE ALL'APPARATO RESPIRATORIO CON RESPIRAZIONE ASSISTITA &gt;= 96 ORE</t>
  </si>
  <si>
    <t>566</t>
  </si>
  <si>
    <t>DIAGNOSI RELATIVE ALL'APPARATO RESPIRATORIO CON RESPIRAZIONE ASSISTITA &lt; 96 ORE</t>
  </si>
  <si>
    <t>567</t>
  </si>
  <si>
    <t>INTERVENTI SU ESOFAGO,STOMACO E DUODENO,ETA' 17 ANNI CON CC CON DIAGNOSI GASTROINTESTINALE MAGGIORE</t>
  </si>
  <si>
    <t>568</t>
  </si>
  <si>
    <t>INTERVENTI SU ESOFAGO,STOMACO E DUODENO,ETA' 17 ANNI CON CC SENZA DIAGNOSI GASTROINTESTINALE MAGGIORE</t>
  </si>
  <si>
    <t>569</t>
  </si>
  <si>
    <t>INTERVENTI MAGGIORI SU INTESTINO CRASSO E TENUE CON CC CON DIAGNOSI GASTROINTESTINALE MAGGIORE</t>
  </si>
  <si>
    <t>570</t>
  </si>
  <si>
    <t>INTERVENTI MAGGIORI SU INTESTINO CRASSO E TENUE CON CC SENZA DIAGNOSI GASTROINTESTINALE MAGGIORE</t>
  </si>
  <si>
    <t>571</t>
  </si>
  <si>
    <t>MALATTIE MAGGIORI DELL'ESOFAGO</t>
  </si>
  <si>
    <t>572</t>
  </si>
  <si>
    <t>MALATTIE GASTROINTESTINALI MAGGIORI E INFEZIONI PERITONEALI</t>
  </si>
  <si>
    <t>576</t>
  </si>
  <si>
    <t>SETTICEMIA SENZA VENTILAZIONE MECCANICA &gt;= 96 ORE,ETA' &gt; 17 ANNI</t>
  </si>
  <si>
    <t>578</t>
  </si>
  <si>
    <t>MALATTIE INFETTIVE E PARASSITARIE CON INTERVENTO CHIRURGICO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</si>
  <si>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</si>
  <si>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</si>
  <si>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</si>
  <si>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</si>
  <si>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Puglia</t>
  </si>
  <si>
    <t>ASL /AO</t>
  </si>
  <si>
    <t>IRCCS de Bellis</t>
  </si>
  <si>
    <t>CONSUNTIVO ANNO</t>
  </si>
  <si>
    <t>Macrovoci economiche</t>
  </si>
  <si>
    <t>Consumi e manutenzioni di esercizio</t>
  </si>
  <si>
    <t>Costi per acquisti di servizi</t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</si>
  <si>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</si>
  <si>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</si>
  <si>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</si>
  <si>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amm.</t>
    </r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</si>
  <si>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</si>
  <si>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</si>
  <si>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</si>
  <si>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</si>
  <si>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</si>
  <si>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</si>
  <si>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</si>
  <si>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</si>
  <si>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</si>
  <si>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</si>
  <si>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</si>
  <si>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</si>
  <si>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</si>
  <si>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</si>
  <si>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</si>
  <si>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</si>
  <si>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</si>
  <si>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</si>
  <si>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</si>
  <si>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</si>
  <si>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</si>
  <si>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</si>
  <si>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</si>
  <si>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>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</si>
  <si>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</si>
  <si>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</si>
  <si>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</si>
  <si>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</si>
  <si>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</si>
  <si>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</si>
  <si>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</si>
  <si>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</si>
  <si>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>adi</t>
  </si>
  <si>
    <t xml:space="preserve">      --assistenza alle donne, famiglia, coppie (consultori)</t>
  </si>
  <si>
    <t xml:space="preserve">      --Assistenza psichiatrica </t>
  </si>
  <si>
    <t xml:space="preserve">Assistenza riabilitativa ai disabili </t>
  </si>
  <si>
    <t xml:space="preserve">      --Assistenza ai tossicodipendenti</t>
  </si>
  <si>
    <t>Ass dom anziani</t>
  </si>
  <si>
    <t xml:space="preserve">      --Assistenza ai malati terminali</t>
  </si>
  <si>
    <t xml:space="preserve">      --Assistenza a persone affette da HIV</t>
  </si>
  <si>
    <t>Assistenza territoriale semiresidenziale</t>
  </si>
  <si>
    <t xml:space="preserve">      --Assistenza riabilitativa ai disabili </t>
  </si>
  <si>
    <t xml:space="preserve">      --Assistenza agli anziani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</si>
  <si>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</si>
  <si>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</si>
  <si>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</si>
  <si>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</si>
  <si>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</si>
  <si>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</si>
  <si>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</si>
  <si>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</si>
  <si>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>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</si>
  <si>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</si>
  <si>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</si>
  <si>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</si>
  <si>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</si>
  <si>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</si>
  <si>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</si>
  <si>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CE</t>
  </si>
  <si>
    <t>DIFFERENZE</t>
  </si>
  <si>
    <t>TUC</t>
  </si>
  <si>
    <t>DRG</t>
  </si>
  <si>
    <t>DESCRIZIONE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</si>
</sst>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6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1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1" fillId="0" borderId="10" xfId="47" applyFont="1" applyFill="1" applyBorder="1" applyAlignment="1">
      <alignment/>
      <protection/>
    </xf>
    <xf numFmtId="15" fontId="1" fillId="0" borderId="10" xfId="47" applyNumberFormat="1" applyFont="1" applyFill="1" applyBorder="1" applyAlignment="1">
      <alignment horizontal="right"/>
      <protection/>
    </xf>
    <xf numFmtId="49" fontId="1" fillId="0" borderId="10" xfId="47" applyNumberFormat="1" applyFont="1" applyFill="1" applyBorder="1" applyAlignment="1">
      <alignment horizontal="right"/>
      <protection/>
    </xf>
    <xf numFmtId="49" fontId="0" fillId="0" borderId="0" xfId="0" applyNumberFormat="1" applyAlignment="1">
      <alignment horizontal="right"/>
    </xf>
    <xf numFmtId="49" fontId="1" fillId="0" borderId="10" xfId="47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5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5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justify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5" fillId="0" borderId="32" xfId="0" applyFont="1" applyBorder="1" applyAlignment="1">
      <alignment horizontal="justify" vertical="top" wrapText="1"/>
    </xf>
    <xf numFmtId="3" fontId="17" fillId="0" borderId="33" xfId="45" applyNumberFormat="1" applyFont="1" applyBorder="1" applyAlignment="1">
      <alignment horizontal="right" vertical="top" wrapText="1"/>
    </xf>
    <xf numFmtId="3" fontId="15" fillId="0" borderId="34" xfId="45" applyNumberFormat="1" applyFont="1" applyBorder="1" applyAlignment="1">
      <alignment horizontal="right" vertical="top" wrapText="1"/>
    </xf>
    <xf numFmtId="3" fontId="17" fillId="0" borderId="35" xfId="45" applyNumberFormat="1" applyFont="1" applyBorder="1" applyAlignment="1">
      <alignment horizontal="right" vertical="top" wrapText="1"/>
    </xf>
    <xf numFmtId="3" fontId="15" fillId="0" borderId="36" xfId="45" applyNumberFormat="1" applyFont="1" applyBorder="1" applyAlignment="1">
      <alignment horizontal="right" vertical="top" wrapText="1"/>
    </xf>
    <xf numFmtId="0" fontId="18" fillId="0" borderId="27" xfId="0" applyNumberFormat="1" applyFont="1" applyBorder="1" applyAlignment="1">
      <alignment horizontal="justify" vertical="top" wrapText="1"/>
    </xf>
    <xf numFmtId="0" fontId="19" fillId="0" borderId="37" xfId="0" applyFont="1" applyBorder="1" applyAlignment="1">
      <alignment horizontal="justify" vertical="top" wrapText="1"/>
    </xf>
    <xf numFmtId="3" fontId="19" fillId="33" borderId="38" xfId="45" applyNumberFormat="1" applyFont="1" applyFill="1" applyBorder="1" applyAlignment="1">
      <alignment horizontal="right" vertical="top" wrapText="1"/>
    </xf>
    <xf numFmtId="3" fontId="19" fillId="33" borderId="39" xfId="45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8" fillId="0" borderId="16" xfId="0" applyNumberFormat="1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3" fontId="18" fillId="0" borderId="12" xfId="45" applyNumberFormat="1" applyFont="1" applyBorder="1" applyAlignment="1">
      <alignment horizontal="justify" vertical="top" wrapText="1"/>
    </xf>
    <xf numFmtId="3" fontId="18" fillId="0" borderId="13" xfId="45" applyNumberFormat="1" applyFont="1" applyBorder="1" applyAlignment="1">
      <alignment horizontal="justify" vertical="top" wrapText="1"/>
    </xf>
    <xf numFmtId="3" fontId="15" fillId="0" borderId="35" xfId="45" applyNumberFormat="1" applyFont="1" applyBorder="1" applyAlignment="1">
      <alignment horizontal="right" vertical="top" wrapText="1"/>
    </xf>
    <xf numFmtId="3" fontId="15" fillId="35" borderId="40" xfId="45" applyNumberFormat="1" applyFont="1" applyFill="1" applyBorder="1" applyAlignment="1">
      <alignment horizontal="right" vertical="top" wrapText="1"/>
    </xf>
    <xf numFmtId="3" fontId="15" fillId="35" borderId="41" xfId="45" applyNumberFormat="1" applyFont="1" applyFill="1" applyBorder="1" applyAlignment="1">
      <alignment horizontal="right" vertical="top" wrapText="1"/>
    </xf>
    <xf numFmtId="3" fontId="15" fillId="35" borderId="42" xfId="45" applyNumberFormat="1" applyFont="1" applyFill="1" applyBorder="1" applyAlignment="1">
      <alignment horizontal="right" vertical="top" wrapText="1"/>
    </xf>
    <xf numFmtId="3" fontId="15" fillId="35" borderId="35" xfId="45" applyNumberFormat="1" applyFont="1" applyFill="1" applyBorder="1" applyAlignment="1">
      <alignment horizontal="right" vertical="top" wrapText="1"/>
    </xf>
    <xf numFmtId="3" fontId="15" fillId="35" borderId="36" xfId="45" applyNumberFormat="1" applyFont="1" applyFill="1" applyBorder="1" applyAlignment="1">
      <alignment horizontal="right" vertical="top" wrapText="1"/>
    </xf>
    <xf numFmtId="0" fontId="15" fillId="0" borderId="32" xfId="0" applyFont="1" applyFill="1" applyBorder="1" applyAlignment="1">
      <alignment horizontal="justify" vertical="top" wrapText="1"/>
    </xf>
    <xf numFmtId="0" fontId="14" fillId="36" borderId="26" xfId="0" applyNumberFormat="1" applyFont="1" applyFill="1" applyBorder="1" applyAlignment="1">
      <alignment horizontal="left" vertical="top" wrapText="1" indent="1"/>
    </xf>
    <xf numFmtId="0" fontId="14" fillId="36" borderId="26" xfId="0" applyNumberFormat="1" applyFont="1" applyFill="1" applyBorder="1" applyAlignment="1">
      <alignment horizontal="left" vertical="top" wrapText="1" indent="3"/>
    </xf>
    <xf numFmtId="0" fontId="14" fillId="36" borderId="26" xfId="0" applyNumberFormat="1" applyFont="1" applyFill="1" applyBorder="1" applyAlignment="1">
      <alignment horizontal="left" vertical="top" wrapText="1" indent="2"/>
    </xf>
    <xf numFmtId="0" fontId="14" fillId="0" borderId="32" xfId="0" applyFont="1" applyFill="1" applyBorder="1" applyAlignment="1">
      <alignment horizontal="justify" vertical="top" wrapText="1"/>
    </xf>
    <xf numFmtId="0" fontId="14" fillId="0" borderId="32" xfId="0" applyFont="1" applyBorder="1" applyAlignment="1">
      <alignment horizontal="justify" vertical="top" wrapText="1"/>
    </xf>
    <xf numFmtId="3" fontId="17" fillId="7" borderId="35" xfId="45" applyNumberFormat="1" applyFont="1" applyFill="1" applyBorder="1" applyAlignment="1">
      <alignment horizontal="right" vertical="top" wrapText="1"/>
    </xf>
    <xf numFmtId="3" fontId="19" fillId="33" borderId="43" xfId="45" applyNumberFormat="1" applyFont="1" applyFill="1" applyBorder="1" applyAlignment="1">
      <alignment horizontal="right" vertical="top" wrapText="1"/>
    </xf>
    <xf numFmtId="3" fontId="19" fillId="33" borderId="28" xfId="45" applyNumberFormat="1" applyFont="1" applyFill="1" applyBorder="1" applyAlignment="1">
      <alignment horizontal="right" vertical="top" wrapText="1"/>
    </xf>
    <xf numFmtId="3" fontId="19" fillId="33" borderId="36" xfId="45" applyNumberFormat="1" applyFont="1" applyFill="1" applyBorder="1" applyAlignment="1">
      <alignment horizontal="right" vertical="top" wrapText="1"/>
    </xf>
    <xf numFmtId="3" fontId="15" fillId="35" borderId="44" xfId="45" applyNumberFormat="1" applyFont="1" applyFill="1" applyBorder="1" applyAlignment="1">
      <alignment horizontal="right" vertical="top" wrapText="1"/>
    </xf>
    <xf numFmtId="0" fontId="14" fillId="36" borderId="26" xfId="0" applyNumberFormat="1" applyFont="1" applyFill="1" applyBorder="1" applyAlignment="1">
      <alignment horizontal="left" vertical="top" wrapText="1" indent="4"/>
    </xf>
    <xf numFmtId="0" fontId="18" fillId="0" borderId="45" xfId="0" applyNumberFormat="1" applyFont="1" applyBorder="1" applyAlignment="1">
      <alignment horizontal="justify" vertical="top" wrapText="1"/>
    </xf>
    <xf numFmtId="0" fontId="19" fillId="0" borderId="46" xfId="0" applyFont="1" applyBorder="1" applyAlignment="1">
      <alignment horizontal="justify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8" fillId="0" borderId="11" xfId="0" applyNumberFormat="1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3" fontId="19" fillId="33" borderId="47" xfId="45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3" fontId="15" fillId="0" borderId="0" xfId="45" applyNumberFormat="1" applyFont="1" applyAlignment="1">
      <alignment/>
    </xf>
    <xf numFmtId="0" fontId="19" fillId="0" borderId="0" xfId="0" applyFont="1" applyAlignment="1">
      <alignment horizontal="right"/>
    </xf>
    <xf numFmtId="3" fontId="19" fillId="37" borderId="48" xfId="45" applyNumberFormat="1" applyFont="1" applyFill="1" applyBorder="1" applyAlignment="1">
      <alignment horizontal="right" vertical="top" wrapText="1"/>
    </xf>
    <xf numFmtId="3" fontId="19" fillId="37" borderId="47" xfId="45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/>
    </xf>
    <xf numFmtId="3" fontId="19" fillId="0" borderId="48" xfId="45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9" fillId="0" borderId="26" xfId="0" applyNumberFormat="1" applyFont="1" applyBorder="1" applyAlignment="1">
      <alignment horizontal="justify" vertical="top" wrapText="1"/>
    </xf>
    <xf numFmtId="0" fontId="9" fillId="0" borderId="26" xfId="0" applyNumberFormat="1" applyFont="1" applyBorder="1" applyAlignment="1">
      <alignment horizontal="left" vertical="top" wrapText="1" indent="2"/>
    </xf>
    <xf numFmtId="0" fontId="9" fillId="0" borderId="26" xfId="0" applyNumberFormat="1" applyFont="1" applyFill="1" applyBorder="1" applyAlignment="1">
      <alignment horizontal="justify" vertical="top" wrapText="1"/>
    </xf>
    <xf numFmtId="0" fontId="1" fillId="38" borderId="49" xfId="47" applyFont="1" applyFill="1" applyBorder="1" applyAlignment="1">
      <alignment horizontal="left"/>
      <protection/>
    </xf>
    <xf numFmtId="49" fontId="1" fillId="38" borderId="49" xfId="47" applyNumberFormat="1" applyFont="1" applyFill="1" applyBorder="1" applyAlignment="1">
      <alignment horizontal="left"/>
      <protection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_CartaServiziDRG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4.8515625" style="4" customWidth="1"/>
    <col min="2" max="2" width="89.8515625" style="0" customWidth="1"/>
    <col min="3" max="3" width="9.7109375" style="0" bestFit="1" customWidth="1"/>
  </cols>
  <sheetData>
    <row r="1" spans="1:3" ht="15">
      <c r="A1" s="111" t="s">
        <v>300</v>
      </c>
      <c r="B1" s="110" t="s">
        <v>301</v>
      </c>
      <c r="C1" s="110" t="s">
        <v>299</v>
      </c>
    </row>
    <row r="2" spans="1:3" ht="15">
      <c r="A2" s="3" t="s">
        <v>0</v>
      </c>
      <c r="B2" s="1" t="s">
        <v>1</v>
      </c>
      <c r="C2" s="2">
        <v>40544</v>
      </c>
    </row>
    <row r="3" spans="1:3" ht="15">
      <c r="A3" s="3" t="s">
        <v>2</v>
      </c>
      <c r="B3" s="1" t="s">
        <v>3</v>
      </c>
      <c r="C3" s="2">
        <v>40544</v>
      </c>
    </row>
    <row r="4" spans="1:3" ht="15">
      <c r="A4" s="3" t="s">
        <v>4</v>
      </c>
      <c r="B4" s="1" t="s">
        <v>5</v>
      </c>
      <c r="C4" s="2">
        <v>40544</v>
      </c>
    </row>
    <row r="5" spans="1:3" ht="15">
      <c r="A5" s="3" t="s">
        <v>6</v>
      </c>
      <c r="B5" s="1" t="s">
        <v>7</v>
      </c>
      <c r="C5" s="2">
        <v>40544</v>
      </c>
    </row>
    <row r="6" spans="1:3" ht="15">
      <c r="A6" s="3" t="s">
        <v>8</v>
      </c>
      <c r="B6" s="1" t="s">
        <v>9</v>
      </c>
      <c r="C6" s="2">
        <v>40544</v>
      </c>
    </row>
    <row r="7" spans="1:3" ht="15">
      <c r="A7" s="3" t="s">
        <v>10</v>
      </c>
      <c r="B7" s="1" t="s">
        <v>11</v>
      </c>
      <c r="C7" s="2">
        <v>40544</v>
      </c>
    </row>
    <row r="8" spans="1:3" ht="15">
      <c r="A8" s="3" t="s">
        <v>12</v>
      </c>
      <c r="B8" s="1" t="s">
        <v>13</v>
      </c>
      <c r="C8" s="2">
        <v>40544</v>
      </c>
    </row>
    <row r="9" spans="1:3" ht="15">
      <c r="A9" s="3" t="s">
        <v>14</v>
      </c>
      <c r="B9" s="1" t="s">
        <v>15</v>
      </c>
      <c r="C9" s="2">
        <v>40544</v>
      </c>
    </row>
    <row r="10" spans="1:3" ht="15">
      <c r="A10" s="3" t="s">
        <v>16</v>
      </c>
      <c r="B10" s="1" t="s">
        <v>17</v>
      </c>
      <c r="C10" s="2">
        <v>40544</v>
      </c>
    </row>
    <row r="11" spans="1:3" ht="15">
      <c r="A11" s="3" t="s">
        <v>18</v>
      </c>
      <c r="B11" s="1" t="s">
        <v>19</v>
      </c>
      <c r="C11" s="2">
        <v>40544</v>
      </c>
    </row>
    <row r="12" spans="1:3" ht="15">
      <c r="A12" s="3" t="s">
        <v>20</v>
      </c>
      <c r="B12" s="1" t="s">
        <v>21</v>
      </c>
      <c r="C12" s="2">
        <v>40544</v>
      </c>
    </row>
    <row r="13" spans="1:3" ht="15">
      <c r="A13" s="3" t="s">
        <v>22</v>
      </c>
      <c r="B13" s="1" t="s">
        <v>23</v>
      </c>
      <c r="C13" s="2">
        <v>40544</v>
      </c>
    </row>
    <row r="14" spans="1:3" ht="15">
      <c r="A14" s="3" t="s">
        <v>24</v>
      </c>
      <c r="B14" s="1" t="s">
        <v>25</v>
      </c>
      <c r="C14" s="2">
        <v>40544</v>
      </c>
    </row>
    <row r="15" spans="1:3" ht="15">
      <c r="A15" s="3" t="s">
        <v>26</v>
      </c>
      <c r="B15" s="1" t="s">
        <v>27</v>
      </c>
      <c r="C15" s="2">
        <v>40544</v>
      </c>
    </row>
    <row r="16" spans="1:3" ht="15">
      <c r="A16" s="3" t="s">
        <v>28</v>
      </c>
      <c r="B16" s="1" t="s">
        <v>29</v>
      </c>
      <c r="C16" s="2">
        <v>40544</v>
      </c>
    </row>
    <row r="17" spans="1:3" ht="15">
      <c r="A17" s="3" t="s">
        <v>30</v>
      </c>
      <c r="B17" s="1" t="s">
        <v>31</v>
      </c>
      <c r="C17" s="2">
        <v>40544</v>
      </c>
    </row>
    <row r="18" spans="1:3" ht="15">
      <c r="A18" s="3" t="s">
        <v>32</v>
      </c>
      <c r="B18" s="1" t="s">
        <v>33</v>
      </c>
      <c r="C18" s="2">
        <v>40544</v>
      </c>
    </row>
    <row r="19" spans="1:3" ht="15">
      <c r="A19" s="3" t="s">
        <v>34</v>
      </c>
      <c r="B19" s="1" t="s">
        <v>35</v>
      </c>
      <c r="C19" s="2">
        <v>40544</v>
      </c>
    </row>
    <row r="20" spans="1:3" ht="15">
      <c r="A20" s="3" t="s">
        <v>36</v>
      </c>
      <c r="B20" s="1" t="s">
        <v>37</v>
      </c>
      <c r="C20" s="2">
        <v>40544</v>
      </c>
    </row>
    <row r="21" spans="1:3" ht="15">
      <c r="A21" s="3" t="s">
        <v>38</v>
      </c>
      <c r="B21" s="1" t="s">
        <v>39</v>
      </c>
      <c r="C21" s="2">
        <v>40544</v>
      </c>
    </row>
    <row r="22" spans="1:3" ht="15">
      <c r="A22" s="3" t="s">
        <v>40</v>
      </c>
      <c r="B22" s="1" t="s">
        <v>41</v>
      </c>
      <c r="C22" s="2">
        <v>40544</v>
      </c>
    </row>
    <row r="23" spans="1:3" ht="15">
      <c r="A23" s="3" t="s">
        <v>42</v>
      </c>
      <c r="B23" s="1" t="s">
        <v>43</v>
      </c>
      <c r="C23" s="2">
        <v>40544</v>
      </c>
    </row>
    <row r="24" spans="1:3" ht="15">
      <c r="A24" s="3" t="s">
        <v>44</v>
      </c>
      <c r="B24" s="1" t="s">
        <v>45</v>
      </c>
      <c r="C24" s="2">
        <v>40544</v>
      </c>
    </row>
    <row r="25" spans="1:3" ht="15">
      <c r="A25" s="3" t="s">
        <v>46</v>
      </c>
      <c r="B25" s="1" t="s">
        <v>47</v>
      </c>
      <c r="C25" s="2">
        <v>40544</v>
      </c>
    </row>
    <row r="26" spans="1:3" ht="15">
      <c r="A26" s="3" t="s">
        <v>48</v>
      </c>
      <c r="B26" s="1" t="s">
        <v>49</v>
      </c>
      <c r="C26" s="2">
        <v>40544</v>
      </c>
    </row>
    <row r="27" spans="1:3" ht="15">
      <c r="A27" s="3" t="s">
        <v>50</v>
      </c>
      <c r="B27" s="1" t="s">
        <v>51</v>
      </c>
      <c r="C27" s="2">
        <v>40544</v>
      </c>
    </row>
    <row r="28" spans="1:3" ht="15">
      <c r="A28" s="3" t="s">
        <v>52</v>
      </c>
      <c r="B28" s="1" t="s">
        <v>53</v>
      </c>
      <c r="C28" s="2">
        <v>40544</v>
      </c>
    </row>
    <row r="29" spans="1:3" ht="15">
      <c r="A29" s="3" t="s">
        <v>54</v>
      </c>
      <c r="B29" s="1" t="s">
        <v>55</v>
      </c>
      <c r="C29" s="2">
        <v>40544</v>
      </c>
    </row>
    <row r="30" spans="1:3" ht="15">
      <c r="A30" s="3" t="s">
        <v>56</v>
      </c>
      <c r="B30" s="1" t="s">
        <v>57</v>
      </c>
      <c r="C30" s="2">
        <v>40544</v>
      </c>
    </row>
    <row r="31" spans="1:3" ht="15">
      <c r="A31" s="3" t="s">
        <v>58</v>
      </c>
      <c r="B31" s="1" t="s">
        <v>59</v>
      </c>
      <c r="C31" s="2">
        <v>40544</v>
      </c>
    </row>
    <row r="32" spans="1:3" ht="15">
      <c r="A32" s="3" t="s">
        <v>60</v>
      </c>
      <c r="B32" s="1" t="s">
        <v>61</v>
      </c>
      <c r="C32" s="2">
        <v>40544</v>
      </c>
    </row>
    <row r="33" spans="1:3" ht="15">
      <c r="A33" s="3" t="s">
        <v>62</v>
      </c>
      <c r="B33" s="1" t="s">
        <v>63</v>
      </c>
      <c r="C33" s="2">
        <v>40544</v>
      </c>
    </row>
    <row r="34" spans="1:3" ht="15">
      <c r="A34" s="3" t="s">
        <v>64</v>
      </c>
      <c r="B34" s="1" t="s">
        <v>65</v>
      </c>
      <c r="C34" s="2">
        <v>40544</v>
      </c>
    </row>
    <row r="35" spans="1:3" ht="15">
      <c r="A35" s="3" t="s">
        <v>66</v>
      </c>
      <c r="B35" s="1" t="s">
        <v>67</v>
      </c>
      <c r="C35" s="2">
        <v>40544</v>
      </c>
    </row>
    <row r="36" spans="1:3" ht="15">
      <c r="A36" s="3" t="s">
        <v>68</v>
      </c>
      <c r="B36" s="1" t="s">
        <v>69</v>
      </c>
      <c r="C36" s="2">
        <v>40544</v>
      </c>
    </row>
    <row r="37" spans="1:3" ht="15">
      <c r="A37" s="3" t="s">
        <v>70</v>
      </c>
      <c r="B37" s="1" t="s">
        <v>71</v>
      </c>
      <c r="C37" s="2">
        <v>40544</v>
      </c>
    </row>
    <row r="38" spans="1:3" ht="15">
      <c r="A38" s="3" t="s">
        <v>72</v>
      </c>
      <c r="B38" s="1" t="s">
        <v>73</v>
      </c>
      <c r="C38" s="2">
        <v>40544</v>
      </c>
    </row>
    <row r="39" spans="1:3" ht="15">
      <c r="A39" s="3" t="s">
        <v>74</v>
      </c>
      <c r="B39" s="1" t="s">
        <v>75</v>
      </c>
      <c r="C39" s="2">
        <v>40544</v>
      </c>
    </row>
    <row r="40" spans="1:3" ht="15">
      <c r="A40" s="3" t="s">
        <v>76</v>
      </c>
      <c r="B40" s="1" t="s">
        <v>77</v>
      </c>
      <c r="C40" s="2">
        <v>40544</v>
      </c>
    </row>
    <row r="41" spans="1:3" ht="15">
      <c r="A41" s="3" t="s">
        <v>78</v>
      </c>
      <c r="B41" s="1" t="s">
        <v>79</v>
      </c>
      <c r="C41" s="2">
        <v>40544</v>
      </c>
    </row>
    <row r="42" spans="1:3" ht="15">
      <c r="A42" s="3" t="s">
        <v>80</v>
      </c>
      <c r="B42" s="1" t="s">
        <v>81</v>
      </c>
      <c r="C42" s="2">
        <v>40544</v>
      </c>
    </row>
    <row r="43" spans="1:3" ht="15">
      <c r="A43" s="3" t="s">
        <v>82</v>
      </c>
      <c r="B43" s="1" t="s">
        <v>83</v>
      </c>
      <c r="C43" s="2">
        <v>40544</v>
      </c>
    </row>
    <row r="44" spans="1:3" ht="15">
      <c r="A44" s="3" t="s">
        <v>84</v>
      </c>
      <c r="B44" s="1" t="s">
        <v>85</v>
      </c>
      <c r="C44" s="2">
        <v>40544</v>
      </c>
    </row>
    <row r="45" spans="1:3" ht="15">
      <c r="A45" s="3" t="s">
        <v>86</v>
      </c>
      <c r="B45" s="1" t="s">
        <v>87</v>
      </c>
      <c r="C45" s="2">
        <v>40544</v>
      </c>
    </row>
    <row r="46" spans="1:3" ht="15">
      <c r="A46" s="3" t="s">
        <v>88</v>
      </c>
      <c r="B46" s="1" t="s">
        <v>89</v>
      </c>
      <c r="C46" s="2">
        <v>40544</v>
      </c>
    </row>
    <row r="47" spans="1:3" ht="15">
      <c r="A47" s="3" t="s">
        <v>90</v>
      </c>
      <c r="B47" s="1" t="s">
        <v>91</v>
      </c>
      <c r="C47" s="2">
        <v>40544</v>
      </c>
    </row>
    <row r="48" spans="1:3" ht="15">
      <c r="A48" s="3" t="s">
        <v>92</v>
      </c>
      <c r="B48" s="1" t="s">
        <v>93</v>
      </c>
      <c r="C48" s="2">
        <v>40544</v>
      </c>
    </row>
    <row r="49" spans="1:3" ht="15">
      <c r="A49" s="3" t="s">
        <v>94</v>
      </c>
      <c r="B49" s="1" t="s">
        <v>95</v>
      </c>
      <c r="C49" s="2">
        <v>40544</v>
      </c>
    </row>
    <row r="50" spans="1:3" ht="15">
      <c r="A50" s="3" t="s">
        <v>96</v>
      </c>
      <c r="B50" s="1" t="s">
        <v>97</v>
      </c>
      <c r="C50" s="2">
        <v>40544</v>
      </c>
    </row>
    <row r="51" spans="1:3" ht="15">
      <c r="A51" s="3" t="s">
        <v>98</v>
      </c>
      <c r="B51" s="1" t="s">
        <v>99</v>
      </c>
      <c r="C51" s="2">
        <v>40544</v>
      </c>
    </row>
    <row r="52" spans="1:3" ht="15">
      <c r="A52" s="5" t="s">
        <v>100</v>
      </c>
      <c r="B52" s="1" t="s">
        <v>101</v>
      </c>
      <c r="C52" s="2">
        <v>40544</v>
      </c>
    </row>
    <row r="53" spans="1:3" ht="15">
      <c r="A53" s="3" t="s">
        <v>102</v>
      </c>
      <c r="B53" s="1" t="s">
        <v>103</v>
      </c>
      <c r="C53" s="2">
        <v>40544</v>
      </c>
    </row>
    <row r="54" spans="1:3" ht="15">
      <c r="A54" s="3" t="s">
        <v>104</v>
      </c>
      <c r="B54" s="1" t="s">
        <v>105</v>
      </c>
      <c r="C54" s="2">
        <v>40544</v>
      </c>
    </row>
    <row r="55" spans="1:3" ht="15">
      <c r="A55" s="3" t="s">
        <v>106</v>
      </c>
      <c r="B55" s="1" t="s">
        <v>107</v>
      </c>
      <c r="C55" s="2">
        <v>40544</v>
      </c>
    </row>
    <row r="56" spans="1:3" ht="15">
      <c r="A56" s="3" t="s">
        <v>108</v>
      </c>
      <c r="B56" s="1" t="s">
        <v>109</v>
      </c>
      <c r="C56" s="2">
        <v>40544</v>
      </c>
    </row>
    <row r="57" spans="1:3" ht="15">
      <c r="A57" s="3" t="s">
        <v>110</v>
      </c>
      <c r="B57" s="1" t="s">
        <v>111</v>
      </c>
      <c r="C57" s="2">
        <v>40544</v>
      </c>
    </row>
    <row r="58" spans="1:3" ht="15">
      <c r="A58" s="3" t="s">
        <v>112</v>
      </c>
      <c r="B58" s="1" t="s">
        <v>113</v>
      </c>
      <c r="C58" s="2">
        <v>40544</v>
      </c>
    </row>
    <row r="59" spans="1:3" ht="15">
      <c r="A59" s="3" t="s">
        <v>114</v>
      </c>
      <c r="B59" s="1" t="s">
        <v>115</v>
      </c>
      <c r="C59" s="2">
        <v>40544</v>
      </c>
    </row>
    <row r="60" spans="1:3" ht="15">
      <c r="A60" s="3" t="s">
        <v>116</v>
      </c>
      <c r="B60" s="1" t="s">
        <v>117</v>
      </c>
      <c r="C60" s="2">
        <v>40544</v>
      </c>
    </row>
    <row r="61" spans="1:3" ht="15">
      <c r="A61" s="3" t="s">
        <v>118</v>
      </c>
      <c r="B61" s="1" t="s">
        <v>119</v>
      </c>
      <c r="C61" s="2">
        <v>40544</v>
      </c>
    </row>
    <row r="62" spans="1:3" ht="15">
      <c r="A62" s="3" t="s">
        <v>120</v>
      </c>
      <c r="B62" s="1" t="s">
        <v>121</v>
      </c>
      <c r="C62" s="2">
        <v>40544</v>
      </c>
    </row>
    <row r="63" spans="1:3" ht="15">
      <c r="A63" s="3" t="s">
        <v>122</v>
      </c>
      <c r="B63" s="1" t="s">
        <v>123</v>
      </c>
      <c r="C63" s="2">
        <v>40544</v>
      </c>
    </row>
    <row r="64" spans="1:3" ht="15">
      <c r="A64" s="3" t="s">
        <v>124</v>
      </c>
      <c r="B64" s="1" t="s">
        <v>125</v>
      </c>
      <c r="C64" s="2">
        <v>40544</v>
      </c>
    </row>
    <row r="65" spans="1:3" ht="15">
      <c r="A65" s="3" t="s">
        <v>126</v>
      </c>
      <c r="B65" s="1" t="s">
        <v>127</v>
      </c>
      <c r="C65" s="2">
        <v>40544</v>
      </c>
    </row>
    <row r="66" spans="1:3" ht="15">
      <c r="A66" s="3" t="s">
        <v>128</v>
      </c>
      <c r="B66" s="1" t="s">
        <v>129</v>
      </c>
      <c r="C66" s="2">
        <v>40544</v>
      </c>
    </row>
    <row r="67" spans="1:3" ht="15">
      <c r="A67" s="3" t="s">
        <v>130</v>
      </c>
      <c r="B67" s="1" t="s">
        <v>131</v>
      </c>
      <c r="C67" s="2">
        <v>40544</v>
      </c>
    </row>
    <row r="68" spans="1:3" ht="15">
      <c r="A68" s="3" t="s">
        <v>132</v>
      </c>
      <c r="B68" s="1" t="s">
        <v>133</v>
      </c>
      <c r="C68" s="2">
        <v>40544</v>
      </c>
    </row>
    <row r="69" spans="1:3" ht="15">
      <c r="A69" s="3" t="s">
        <v>134</v>
      </c>
      <c r="B69" s="1" t="s">
        <v>135</v>
      </c>
      <c r="C69" s="2">
        <v>40544</v>
      </c>
    </row>
    <row r="70" spans="1:3" ht="15">
      <c r="A70" s="3" t="s">
        <v>136</v>
      </c>
      <c r="B70" s="1" t="s">
        <v>137</v>
      </c>
      <c r="C70" s="2">
        <v>40544</v>
      </c>
    </row>
    <row r="71" spans="1:3" ht="15">
      <c r="A71" s="3" t="s">
        <v>138</v>
      </c>
      <c r="B71" s="1" t="s">
        <v>139</v>
      </c>
      <c r="C71" s="2">
        <v>40544</v>
      </c>
    </row>
    <row r="72" spans="1:3" ht="15">
      <c r="A72" s="3" t="s">
        <v>140</v>
      </c>
      <c r="B72" s="1" t="s">
        <v>141</v>
      </c>
      <c r="C72" s="2">
        <v>40544</v>
      </c>
    </row>
    <row r="73" spans="1:3" ht="15">
      <c r="A73" s="3" t="s">
        <v>142</v>
      </c>
      <c r="B73" s="1" t="s">
        <v>143</v>
      </c>
      <c r="C73" s="2">
        <v>40544</v>
      </c>
    </row>
    <row r="74" spans="1:3" ht="15">
      <c r="A74" s="3" t="s">
        <v>144</v>
      </c>
      <c r="B74" s="1" t="s">
        <v>145</v>
      </c>
      <c r="C74" s="2">
        <v>40544</v>
      </c>
    </row>
    <row r="75" spans="1:3" ht="15">
      <c r="A75" s="3" t="s">
        <v>146</v>
      </c>
      <c r="B75" s="1" t="s">
        <v>147</v>
      </c>
      <c r="C75" s="2">
        <v>40544</v>
      </c>
    </row>
    <row r="76" spans="1:3" ht="15">
      <c r="A76" s="3" t="s">
        <v>148</v>
      </c>
      <c r="B76" s="1" t="s">
        <v>149</v>
      </c>
      <c r="C76" s="2">
        <v>40544</v>
      </c>
    </row>
    <row r="77" spans="1:3" ht="15">
      <c r="A77" s="3" t="s">
        <v>150</v>
      </c>
      <c r="B77" s="1" t="s">
        <v>151</v>
      </c>
      <c r="C77" s="2">
        <v>40544</v>
      </c>
    </row>
    <row r="78" spans="1:3" ht="15">
      <c r="A78" s="3" t="s">
        <v>152</v>
      </c>
      <c r="B78" s="1" t="s">
        <v>153</v>
      </c>
      <c r="C78" s="2">
        <v>40544</v>
      </c>
    </row>
    <row r="79" spans="1:3" ht="15">
      <c r="A79" s="3" t="s">
        <v>154</v>
      </c>
      <c r="B79" s="1" t="s">
        <v>155</v>
      </c>
      <c r="C79" s="2">
        <v>40544</v>
      </c>
    </row>
    <row r="80" spans="1:3" ht="15">
      <c r="A80" s="3" t="s">
        <v>156</v>
      </c>
      <c r="B80" s="1" t="s">
        <v>157</v>
      </c>
      <c r="C80" s="2">
        <v>40544</v>
      </c>
    </row>
    <row r="81" spans="1:3" ht="15">
      <c r="A81" s="3" t="s">
        <v>158</v>
      </c>
      <c r="B81" s="1" t="s">
        <v>159</v>
      </c>
      <c r="C81" s="2">
        <v>40544</v>
      </c>
    </row>
    <row r="82" spans="1:3" ht="15">
      <c r="A82" s="3" t="s">
        <v>160</v>
      </c>
      <c r="B82" s="1" t="s">
        <v>161</v>
      </c>
      <c r="C82" s="2">
        <v>40544</v>
      </c>
    </row>
    <row r="83" spans="1:3" ht="15">
      <c r="A83" s="3" t="s">
        <v>162</v>
      </c>
      <c r="B83" s="1" t="s">
        <v>163</v>
      </c>
      <c r="C83" s="2">
        <v>40544</v>
      </c>
    </row>
    <row r="84" spans="1:3" ht="15">
      <c r="A84" s="3" t="s">
        <v>164</v>
      </c>
      <c r="B84" s="1" t="s">
        <v>165</v>
      </c>
      <c r="C84" s="2">
        <v>40544</v>
      </c>
    </row>
    <row r="85" spans="1:3" ht="15">
      <c r="A85" s="3" t="s">
        <v>166</v>
      </c>
      <c r="B85" s="1" t="s">
        <v>167</v>
      </c>
      <c r="C85" s="2">
        <v>40544</v>
      </c>
    </row>
    <row r="86" spans="1:3" ht="15">
      <c r="A86" s="3" t="s">
        <v>168</v>
      </c>
      <c r="B86" s="1" t="s">
        <v>169</v>
      </c>
      <c r="C86" s="2">
        <v>40544</v>
      </c>
    </row>
    <row r="87" spans="1:3" ht="15">
      <c r="A87" s="3" t="s">
        <v>170</v>
      </c>
      <c r="B87" s="1" t="s">
        <v>171</v>
      </c>
      <c r="C87" s="2">
        <v>40544</v>
      </c>
    </row>
    <row r="88" spans="1:3" ht="15">
      <c r="A88" s="3" t="s">
        <v>172</v>
      </c>
      <c r="B88" s="1" t="s">
        <v>173</v>
      </c>
      <c r="C88" s="2">
        <v>40544</v>
      </c>
    </row>
    <row r="89" spans="1:3" ht="15">
      <c r="A89" s="3" t="s">
        <v>174</v>
      </c>
      <c r="B89" s="1" t="s">
        <v>175</v>
      </c>
      <c r="C89" s="2">
        <v>40544</v>
      </c>
    </row>
    <row r="90" spans="1:3" ht="15">
      <c r="A90" s="3" t="s">
        <v>176</v>
      </c>
      <c r="B90" s="1" t="s">
        <v>177</v>
      </c>
      <c r="C90" s="2">
        <v>40544</v>
      </c>
    </row>
    <row r="91" spans="1:3" ht="15">
      <c r="A91" s="3" t="s">
        <v>178</v>
      </c>
      <c r="B91" s="1" t="s">
        <v>179</v>
      </c>
      <c r="C91" s="2">
        <v>40544</v>
      </c>
    </row>
    <row r="92" spans="1:3" ht="15">
      <c r="A92" s="3" t="s">
        <v>180</v>
      </c>
      <c r="B92" s="1" t="s">
        <v>181</v>
      </c>
      <c r="C92" s="2">
        <v>40544</v>
      </c>
    </row>
    <row r="93" spans="1:3" ht="15">
      <c r="A93" s="3" t="s">
        <v>182</v>
      </c>
      <c r="B93" s="1" t="s">
        <v>183</v>
      </c>
      <c r="C93" s="2">
        <v>40544</v>
      </c>
    </row>
    <row r="94" spans="1:3" ht="15">
      <c r="A94" s="3" t="s">
        <v>184</v>
      </c>
      <c r="B94" s="1" t="s">
        <v>185</v>
      </c>
      <c r="C94" s="2">
        <v>40544</v>
      </c>
    </row>
    <row r="95" spans="1:3" ht="15">
      <c r="A95" s="3" t="s">
        <v>186</v>
      </c>
      <c r="B95" s="1" t="s">
        <v>187</v>
      </c>
      <c r="C95" s="2">
        <v>40544</v>
      </c>
    </row>
    <row r="96" spans="1:3" ht="15">
      <c r="A96" s="3" t="s">
        <v>188</v>
      </c>
      <c r="B96" s="1" t="s">
        <v>189</v>
      </c>
      <c r="C96" s="2">
        <v>40544</v>
      </c>
    </row>
    <row r="97" spans="1:3" ht="15">
      <c r="A97" s="3" t="s">
        <v>190</v>
      </c>
      <c r="B97" s="1" t="s">
        <v>191</v>
      </c>
      <c r="C97" s="2">
        <v>40544</v>
      </c>
    </row>
    <row r="98" spans="1:3" ht="15">
      <c r="A98" s="3" t="s">
        <v>192</v>
      </c>
      <c r="B98" s="1" t="s">
        <v>193</v>
      </c>
      <c r="C98" s="2">
        <v>40544</v>
      </c>
    </row>
    <row r="99" spans="1:3" ht="15">
      <c r="A99" s="3" t="s">
        <v>194</v>
      </c>
      <c r="B99" s="1" t="s">
        <v>195</v>
      </c>
      <c r="C99" s="2">
        <v>40544</v>
      </c>
    </row>
    <row r="100" spans="1:3" ht="15">
      <c r="A100" s="3" t="s">
        <v>196</v>
      </c>
      <c r="B100" s="1" t="s">
        <v>197</v>
      </c>
      <c r="C100" s="2">
        <v>40544</v>
      </c>
    </row>
    <row r="101" spans="1:3" ht="15">
      <c r="A101" s="3" t="s">
        <v>198</v>
      </c>
      <c r="B101" s="1" t="s">
        <v>199</v>
      </c>
      <c r="C101" s="2">
        <v>40544</v>
      </c>
    </row>
    <row r="102" spans="1:3" ht="15">
      <c r="A102" s="3" t="s">
        <v>200</v>
      </c>
      <c r="B102" s="1" t="s">
        <v>201</v>
      </c>
      <c r="C102" s="2">
        <v>40544</v>
      </c>
    </row>
    <row r="103" spans="1:3" ht="15">
      <c r="A103" s="3" t="s">
        <v>202</v>
      </c>
      <c r="B103" s="1" t="s">
        <v>203</v>
      </c>
      <c r="C103" s="2">
        <v>40544</v>
      </c>
    </row>
    <row r="104" spans="1:3" ht="15">
      <c r="A104" s="3" t="s">
        <v>204</v>
      </c>
      <c r="B104" s="1" t="s">
        <v>205</v>
      </c>
      <c r="C104" s="2">
        <v>40544</v>
      </c>
    </row>
    <row r="105" spans="1:3" ht="15">
      <c r="A105" s="3" t="s">
        <v>206</v>
      </c>
      <c r="B105" s="1" t="s">
        <v>207</v>
      </c>
      <c r="C105" s="2">
        <v>40544</v>
      </c>
    </row>
    <row r="106" spans="1:3" ht="15">
      <c r="A106" s="3" t="s">
        <v>208</v>
      </c>
      <c r="B106" s="1" t="s">
        <v>209</v>
      </c>
      <c r="C106" s="2">
        <v>40544</v>
      </c>
    </row>
    <row r="107" spans="1:3" ht="15">
      <c r="A107" s="3" t="s">
        <v>210</v>
      </c>
      <c r="B107" s="1" t="s">
        <v>211</v>
      </c>
      <c r="C107" s="2">
        <v>40544</v>
      </c>
    </row>
    <row r="108" spans="1:3" ht="15">
      <c r="A108" s="3" t="s">
        <v>212</v>
      </c>
      <c r="B108" s="1" t="s">
        <v>213</v>
      </c>
      <c r="C108" s="2">
        <v>40544</v>
      </c>
    </row>
    <row r="109" spans="1:3" ht="15">
      <c r="A109" s="3" t="s">
        <v>214</v>
      </c>
      <c r="B109" s="1" t="s">
        <v>215</v>
      </c>
      <c r="C109" s="2">
        <v>40544</v>
      </c>
    </row>
    <row r="110" spans="1:3" ht="15">
      <c r="A110" s="3" t="s">
        <v>216</v>
      </c>
      <c r="B110" s="1" t="s">
        <v>217</v>
      </c>
      <c r="C110" s="2">
        <v>40544</v>
      </c>
    </row>
    <row r="111" spans="1:3" ht="15">
      <c r="A111" s="3" t="s">
        <v>218</v>
      </c>
      <c r="B111" s="1" t="s">
        <v>219</v>
      </c>
      <c r="C111" s="2">
        <v>40544</v>
      </c>
    </row>
    <row r="112" spans="1:3" ht="15">
      <c r="A112" s="3" t="s">
        <v>220</v>
      </c>
      <c r="B112" s="1" t="s">
        <v>221</v>
      </c>
      <c r="C112" s="2">
        <v>40544</v>
      </c>
    </row>
    <row r="113" spans="1:3" ht="15">
      <c r="A113" s="3" t="s">
        <v>222</v>
      </c>
      <c r="B113" s="1" t="s">
        <v>223</v>
      </c>
      <c r="C113" s="2">
        <v>40544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85" zoomScaleNormal="85" zoomScalePageLayoutView="0" workbookViewId="0" topLeftCell="A34">
      <selection activeCell="I81" sqref="I81"/>
    </sheetView>
  </sheetViews>
  <sheetFormatPr defaultColWidth="9.140625" defaultRowHeight="15"/>
  <cols>
    <col min="1" max="1" width="6.421875" style="97" customWidth="1"/>
    <col min="2" max="2" width="35.8515625" style="0" customWidth="1"/>
    <col min="3" max="3" width="6.7109375" style="0" customWidth="1"/>
    <col min="4" max="4" width="11.57421875" style="0" customWidth="1"/>
    <col min="5" max="5" width="9.140625" style="0" customWidth="1"/>
    <col min="6" max="6" width="12.28125" style="0" customWidth="1"/>
    <col min="7" max="8" width="11.8515625" style="0" customWidth="1"/>
    <col min="9" max="9" width="13.00390625" style="0" customWidth="1"/>
    <col min="10" max="10" width="10.28125" style="0" customWidth="1"/>
    <col min="11" max="11" width="11.28125" style="0" customWidth="1"/>
    <col min="12" max="12" width="11.8515625" style="0" customWidth="1"/>
    <col min="13" max="13" width="11.28125" style="0" customWidth="1"/>
    <col min="14" max="14" width="10.28125" style="0" customWidth="1"/>
    <col min="15" max="15" width="12.28125" style="0" bestFit="1" customWidth="1"/>
    <col min="16" max="16" width="12.00390625" style="0" customWidth="1"/>
  </cols>
  <sheetData>
    <row r="1" spans="1:16" ht="18">
      <c r="A1" s="6" t="s">
        <v>224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thickBot="1">
      <c r="A3" s="10"/>
      <c r="B3" s="11" t="s">
        <v>225</v>
      </c>
      <c r="C3" s="12"/>
      <c r="D3" s="12"/>
      <c r="E3" s="12"/>
      <c r="F3" s="13"/>
      <c r="G3" s="14"/>
      <c r="H3" s="15" t="s">
        <v>226</v>
      </c>
      <c r="I3" s="16"/>
      <c r="J3" s="16"/>
      <c r="K3" s="16"/>
      <c r="L3" s="17"/>
      <c r="M3" s="18"/>
      <c r="N3" s="9"/>
      <c r="O3" s="9"/>
      <c r="P3" s="9"/>
    </row>
    <row r="4" spans="1:16" ht="15">
      <c r="A4" s="10"/>
      <c r="B4" s="19"/>
      <c r="C4" s="20"/>
      <c r="D4" s="20"/>
      <c r="F4" s="21"/>
      <c r="G4" s="14"/>
      <c r="H4" s="19"/>
      <c r="I4" s="20"/>
      <c r="J4" s="20"/>
      <c r="K4" s="20"/>
      <c r="L4" s="21"/>
      <c r="M4" s="18"/>
      <c r="N4" s="9"/>
      <c r="P4" s="9"/>
    </row>
    <row r="5" spans="1:16" ht="15.75" thickBot="1">
      <c r="A5" s="10"/>
      <c r="B5" s="22" t="s">
        <v>227</v>
      </c>
      <c r="C5" s="23" t="s">
        <v>228</v>
      </c>
      <c r="D5" s="24" t="s">
        <v>229</v>
      </c>
      <c r="E5" s="25" t="s">
        <v>230</v>
      </c>
      <c r="F5" s="25"/>
      <c r="G5" s="14"/>
      <c r="H5" s="26" t="s">
        <v>231</v>
      </c>
      <c r="I5" s="27"/>
      <c r="J5" s="28"/>
      <c r="K5" s="29">
        <v>2012</v>
      </c>
      <c r="L5" s="30"/>
      <c r="M5" s="18"/>
      <c r="N5" s="9"/>
      <c r="P5" s="9"/>
    </row>
    <row r="6" spans="1:16" ht="16.5" thickBot="1">
      <c r="A6" s="10"/>
      <c r="B6" s="31"/>
      <c r="C6" s="32"/>
      <c r="D6" s="32"/>
      <c r="E6" s="32"/>
      <c r="F6" s="33"/>
      <c r="G6" s="14"/>
      <c r="H6" s="34"/>
      <c r="I6" s="32"/>
      <c r="J6" s="32"/>
      <c r="K6" s="32"/>
      <c r="L6" s="33"/>
      <c r="M6" s="18"/>
      <c r="N6" s="9"/>
      <c r="O6" s="9"/>
      <c r="P6" s="9"/>
    </row>
    <row r="7" spans="1:16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3.25" customHeight="1">
      <c r="A8" s="37"/>
      <c r="B8" s="38" t="s">
        <v>232</v>
      </c>
      <c r="C8" s="39"/>
      <c r="D8" s="119" t="s">
        <v>233</v>
      </c>
      <c r="E8" s="120"/>
      <c r="F8" s="121" t="s">
        <v>234</v>
      </c>
      <c r="G8" s="122"/>
      <c r="H8" s="120"/>
      <c r="I8" s="112" t="s">
        <v>235</v>
      </c>
      <c r="J8" s="112" t="s">
        <v>236</v>
      </c>
      <c r="K8" s="112" t="s">
        <v>237</v>
      </c>
      <c r="L8" s="112" t="s">
        <v>238</v>
      </c>
      <c r="M8" s="112" t="s">
        <v>239</v>
      </c>
      <c r="N8" s="112" t="s">
        <v>240</v>
      </c>
      <c r="O8" s="112" t="s">
        <v>241</v>
      </c>
      <c r="P8" s="40" t="s">
        <v>242</v>
      </c>
    </row>
    <row r="9" spans="1:16" ht="15">
      <c r="A9" s="41"/>
      <c r="B9" s="42"/>
      <c r="C9" s="43"/>
      <c r="D9" s="44" t="s">
        <v>243</v>
      </c>
      <c r="E9" s="45" t="s">
        <v>244</v>
      </c>
      <c r="F9" s="115" t="s">
        <v>245</v>
      </c>
      <c r="G9" s="117" t="s">
        <v>246</v>
      </c>
      <c r="H9" s="117" t="s">
        <v>247</v>
      </c>
      <c r="I9" s="113"/>
      <c r="J9" s="113"/>
      <c r="K9" s="113"/>
      <c r="L9" s="113"/>
      <c r="M9" s="113"/>
      <c r="N9" s="113"/>
      <c r="O9" s="113"/>
      <c r="P9" s="46"/>
    </row>
    <row r="10" spans="1:16" ht="21" thickBot="1">
      <c r="A10" s="47"/>
      <c r="B10" s="48"/>
      <c r="C10" s="49"/>
      <c r="D10" s="50"/>
      <c r="E10" s="51"/>
      <c r="F10" s="116"/>
      <c r="G10" s="118"/>
      <c r="H10" s="118"/>
      <c r="I10" s="114"/>
      <c r="J10" s="114"/>
      <c r="K10" s="114"/>
      <c r="L10" s="114"/>
      <c r="M10" s="114"/>
      <c r="N10" s="114"/>
      <c r="O10" s="114"/>
      <c r="P10" s="52"/>
    </row>
    <row r="11" spans="1:16" ht="26.25" thickBot="1">
      <c r="A11" s="41"/>
      <c r="B11" s="53" t="s">
        <v>248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</row>
    <row r="12" spans="1:16" ht="15">
      <c r="A12" s="57">
        <v>10100</v>
      </c>
      <c r="B12" s="107" t="s">
        <v>249</v>
      </c>
      <c r="C12" s="58"/>
      <c r="D12" s="59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>
        <f aca="true" t="shared" si="0" ref="P12:P17">SUM(D12:O12)</f>
        <v>0</v>
      </c>
    </row>
    <row r="13" spans="1:16" ht="15">
      <c r="A13" s="57">
        <v>10200</v>
      </c>
      <c r="B13" s="107" t="s">
        <v>250</v>
      </c>
      <c r="C13" s="58"/>
      <c r="D13" s="59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>
        <f t="shared" si="0"/>
        <v>0</v>
      </c>
    </row>
    <row r="14" spans="1:16" ht="15">
      <c r="A14" s="57">
        <v>10300</v>
      </c>
      <c r="B14" s="107" t="s">
        <v>251</v>
      </c>
      <c r="C14" s="58"/>
      <c r="D14" s="59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>
        <f t="shared" si="0"/>
        <v>0</v>
      </c>
    </row>
    <row r="15" spans="1:16" ht="15">
      <c r="A15" s="57">
        <v>10400</v>
      </c>
      <c r="B15" s="107" t="s">
        <v>252</v>
      </c>
      <c r="C15" s="58"/>
      <c r="D15" s="59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>
        <f t="shared" si="0"/>
        <v>0</v>
      </c>
    </row>
    <row r="16" spans="1:16" ht="15">
      <c r="A16" s="41">
        <v>10500</v>
      </c>
      <c r="B16" s="107" t="s">
        <v>253</v>
      </c>
      <c r="C16" s="58"/>
      <c r="D16" s="59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>
        <f t="shared" si="0"/>
        <v>0</v>
      </c>
    </row>
    <row r="17" spans="1:16" ht="15">
      <c r="A17" s="41">
        <v>10600</v>
      </c>
      <c r="B17" s="107" t="s">
        <v>254</v>
      </c>
      <c r="C17" s="58"/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>
        <f t="shared" si="0"/>
        <v>0</v>
      </c>
    </row>
    <row r="18" spans="1:16" s="67" customFormat="1" ht="15.75" thickBot="1">
      <c r="A18" s="57">
        <v>19999</v>
      </c>
      <c r="B18" s="63" t="s">
        <v>242</v>
      </c>
      <c r="C18" s="64"/>
      <c r="D18" s="65">
        <f aca="true" t="shared" si="1" ref="D18:P18">SUM(D12:D17)</f>
        <v>0</v>
      </c>
      <c r="E18" s="65">
        <f t="shared" si="1"/>
        <v>0</v>
      </c>
      <c r="F18" s="65">
        <f t="shared" si="1"/>
        <v>0</v>
      </c>
      <c r="G18" s="65">
        <f t="shared" si="1"/>
        <v>0</v>
      </c>
      <c r="H18" s="65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5">
        <f t="shared" si="1"/>
        <v>0</v>
      </c>
      <c r="M18" s="65">
        <f t="shared" si="1"/>
        <v>0</v>
      </c>
      <c r="N18" s="65">
        <f t="shared" si="1"/>
        <v>0</v>
      </c>
      <c r="O18" s="65">
        <f t="shared" si="1"/>
        <v>0</v>
      </c>
      <c r="P18" s="65">
        <f t="shared" si="1"/>
        <v>0</v>
      </c>
    </row>
    <row r="19" spans="1:16" ht="15.75" thickBot="1">
      <c r="A19" s="57"/>
      <c r="B19" s="68" t="s">
        <v>255</v>
      </c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</row>
    <row r="20" spans="1:16" ht="15">
      <c r="A20" s="57">
        <v>20100</v>
      </c>
      <c r="B20" s="107" t="s">
        <v>256</v>
      </c>
      <c r="C20" s="58"/>
      <c r="D20" s="59"/>
      <c r="E20" s="60"/>
      <c r="F20" s="61"/>
      <c r="G20" s="61"/>
      <c r="H20" s="61"/>
      <c r="I20" s="60"/>
      <c r="J20" s="60"/>
      <c r="K20" s="60"/>
      <c r="L20" s="72"/>
      <c r="M20" s="72"/>
      <c r="N20" s="61"/>
      <c r="O20" s="61"/>
      <c r="P20" s="62"/>
    </row>
    <row r="21" spans="1:16" ht="15">
      <c r="A21" s="41">
        <v>20200</v>
      </c>
      <c r="B21" s="107" t="s">
        <v>257</v>
      </c>
      <c r="C21" s="58"/>
      <c r="D21" s="73">
        <f aca="true" t="shared" si="2" ref="D21:N21">SUM(D22:D23)</f>
        <v>0</v>
      </c>
      <c r="E21" s="74">
        <f t="shared" si="2"/>
        <v>0</v>
      </c>
      <c r="F21" s="75">
        <f t="shared" si="2"/>
        <v>0</v>
      </c>
      <c r="G21" s="76">
        <f t="shared" si="2"/>
        <v>0</v>
      </c>
      <c r="H21" s="76">
        <f t="shared" si="2"/>
        <v>0</v>
      </c>
      <c r="I21" s="74">
        <f t="shared" si="2"/>
        <v>0</v>
      </c>
      <c r="J21" s="74">
        <f t="shared" si="2"/>
        <v>0</v>
      </c>
      <c r="K21" s="74">
        <f t="shared" si="2"/>
        <v>0</v>
      </c>
      <c r="L21" s="75">
        <f t="shared" si="2"/>
        <v>0</v>
      </c>
      <c r="M21" s="75">
        <f t="shared" si="2"/>
        <v>0</v>
      </c>
      <c r="N21" s="75">
        <f t="shared" si="2"/>
        <v>0</v>
      </c>
      <c r="O21" s="75">
        <f>SUM(O22:O23)</f>
        <v>0</v>
      </c>
      <c r="P21" s="77">
        <f aca="true" t="shared" si="3" ref="P21:P57">SUM(D21:O21)</f>
        <v>0</v>
      </c>
    </row>
    <row r="22" spans="1:16" ht="15">
      <c r="A22" s="57">
        <v>20201</v>
      </c>
      <c r="B22" s="107" t="s">
        <v>258</v>
      </c>
      <c r="C22" s="58"/>
      <c r="D22" s="59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>
        <f t="shared" si="3"/>
        <v>0</v>
      </c>
    </row>
    <row r="23" spans="1:16" ht="15">
      <c r="A23" s="57">
        <v>20202</v>
      </c>
      <c r="B23" s="107" t="s">
        <v>259</v>
      </c>
      <c r="C23" s="58"/>
      <c r="D23" s="59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>
        <f t="shared" si="3"/>
        <v>0</v>
      </c>
    </row>
    <row r="24" spans="1:16" ht="15">
      <c r="A24" s="57">
        <v>20300</v>
      </c>
      <c r="B24" s="107" t="s">
        <v>260</v>
      </c>
      <c r="C24" s="58"/>
      <c r="D24" s="59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>
        <f t="shared" si="3"/>
        <v>0</v>
      </c>
    </row>
    <row r="25" spans="1:16" ht="15">
      <c r="A25" s="57">
        <v>20400</v>
      </c>
      <c r="B25" s="107" t="s">
        <v>261</v>
      </c>
      <c r="C25" s="58"/>
      <c r="D25" s="73">
        <f aca="true" t="shared" si="4" ref="D25:O25">SUM(D26:D27)</f>
        <v>3115368.04</v>
      </c>
      <c r="E25" s="74">
        <f t="shared" si="4"/>
        <v>0</v>
      </c>
      <c r="F25" s="75">
        <f t="shared" si="4"/>
        <v>0</v>
      </c>
      <c r="G25" s="76">
        <f t="shared" si="4"/>
        <v>0</v>
      </c>
      <c r="H25" s="76">
        <f t="shared" si="4"/>
        <v>0</v>
      </c>
      <c r="I25" s="74">
        <f t="shared" si="4"/>
        <v>0</v>
      </c>
      <c r="J25" s="74">
        <f t="shared" si="4"/>
        <v>0</v>
      </c>
      <c r="K25" s="74">
        <f t="shared" si="4"/>
        <v>0</v>
      </c>
      <c r="L25" s="75">
        <f t="shared" si="4"/>
        <v>0</v>
      </c>
      <c r="M25" s="75">
        <f t="shared" si="4"/>
        <v>0</v>
      </c>
      <c r="N25" s="75">
        <f t="shared" si="4"/>
        <v>0</v>
      </c>
      <c r="O25" s="75">
        <f t="shared" si="4"/>
        <v>0</v>
      </c>
      <c r="P25" s="77">
        <f t="shared" si="3"/>
        <v>3115368.04</v>
      </c>
    </row>
    <row r="26" spans="1:16" ht="22.5">
      <c r="A26" s="41">
        <v>20401</v>
      </c>
      <c r="B26" s="108" t="s">
        <v>262</v>
      </c>
      <c r="C26" s="58"/>
      <c r="D26" s="59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>
        <f t="shared" si="3"/>
        <v>0</v>
      </c>
    </row>
    <row r="27" spans="1:16" ht="22.5">
      <c r="A27" s="41">
        <v>20402</v>
      </c>
      <c r="B27" s="107" t="s">
        <v>263</v>
      </c>
      <c r="C27" s="58"/>
      <c r="D27" s="59">
        <v>3115368.04</v>
      </c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>
        <f t="shared" si="3"/>
        <v>3115368.04</v>
      </c>
    </row>
    <row r="28" spans="1:16" ht="15">
      <c r="A28" s="57">
        <v>20500</v>
      </c>
      <c r="B28" s="107" t="s">
        <v>264</v>
      </c>
      <c r="C28" s="58"/>
      <c r="D28" s="5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>
        <f t="shared" si="3"/>
        <v>0</v>
      </c>
    </row>
    <row r="29" spans="1:16" ht="15">
      <c r="A29" s="41">
        <v>20600</v>
      </c>
      <c r="B29" s="107" t="s">
        <v>265</v>
      </c>
      <c r="C29" s="58"/>
      <c r="D29" s="73">
        <f>SUM(D30:D32)</f>
        <v>1767509.02</v>
      </c>
      <c r="E29" s="74">
        <f>SUM(E30:E32)</f>
        <v>102513.56</v>
      </c>
      <c r="F29" s="75">
        <f aca="true" t="shared" si="5" ref="F29:O29">SUM(F30:F32)</f>
        <v>46951.689999999995</v>
      </c>
      <c r="G29" s="76">
        <f t="shared" si="5"/>
        <v>279520.79000000004</v>
      </c>
      <c r="H29" s="76">
        <f t="shared" si="5"/>
        <v>2098993.14</v>
      </c>
      <c r="I29" s="74">
        <f t="shared" si="5"/>
        <v>4747015.15</v>
      </c>
      <c r="J29" s="74">
        <f t="shared" si="5"/>
        <v>27879.92</v>
      </c>
      <c r="K29" s="74">
        <f t="shared" si="5"/>
        <v>739155.47</v>
      </c>
      <c r="L29" s="75">
        <f t="shared" si="5"/>
        <v>379981.17000000004</v>
      </c>
      <c r="M29" s="75">
        <f t="shared" si="5"/>
        <v>2289379.45</v>
      </c>
      <c r="N29" s="75">
        <f t="shared" si="5"/>
        <v>64503.619999999995</v>
      </c>
      <c r="O29" s="75">
        <f t="shared" si="5"/>
        <v>437085.87</v>
      </c>
      <c r="P29" s="77">
        <f t="shared" si="3"/>
        <v>12980488.850000001</v>
      </c>
    </row>
    <row r="30" spans="1:16" ht="15">
      <c r="A30" s="57">
        <v>20601</v>
      </c>
      <c r="B30" s="107" t="s">
        <v>266</v>
      </c>
      <c r="C30" s="58"/>
      <c r="D30" s="59">
        <v>75547.81</v>
      </c>
      <c r="E30" s="59">
        <v>9692.68</v>
      </c>
      <c r="F30" s="61">
        <v>34283.03</v>
      </c>
      <c r="G30" s="61">
        <v>18711.8</v>
      </c>
      <c r="H30" s="61">
        <v>151786.31</v>
      </c>
      <c r="I30" s="61">
        <v>565581.62</v>
      </c>
      <c r="J30" s="61">
        <v>3017.4399999999996</v>
      </c>
      <c r="K30" s="61">
        <v>57474.3</v>
      </c>
      <c r="L30" s="61">
        <v>41131.65</v>
      </c>
      <c r="M30" s="61">
        <v>171331.93</v>
      </c>
      <c r="N30" s="61">
        <v>7228.11</v>
      </c>
      <c r="O30" s="61">
        <v>217562.82</v>
      </c>
      <c r="P30" s="62">
        <f>SUM(D30:O30)</f>
        <v>1353349.5000000002</v>
      </c>
    </row>
    <row r="31" spans="1:16" ht="15">
      <c r="A31" s="57">
        <v>20602</v>
      </c>
      <c r="B31" s="107" t="s">
        <v>267</v>
      </c>
      <c r="C31" s="58"/>
      <c r="D31" s="59">
        <v>1062517.21</v>
      </c>
      <c r="E31" s="59">
        <v>54631.740000000005</v>
      </c>
      <c r="F31" s="61">
        <v>6844.67</v>
      </c>
      <c r="G31" s="61">
        <v>82001.85</v>
      </c>
      <c r="H31" s="61">
        <v>898851.77</v>
      </c>
      <c r="I31" s="61">
        <v>2239894.09</v>
      </c>
      <c r="J31" s="61">
        <v>12620.07</v>
      </c>
      <c r="K31" s="61">
        <v>365931.29000000004</v>
      </c>
      <c r="L31" s="61">
        <v>172026.58000000002</v>
      </c>
      <c r="M31" s="61">
        <v>675709.98</v>
      </c>
      <c r="N31" s="61">
        <v>30117.85</v>
      </c>
      <c r="O31" s="61">
        <v>47504.68</v>
      </c>
      <c r="P31" s="62">
        <f t="shared" si="3"/>
        <v>5648651.779999999</v>
      </c>
    </row>
    <row r="32" spans="1:16" ht="22.5">
      <c r="A32" s="57">
        <v>20603</v>
      </c>
      <c r="B32" s="107" t="s">
        <v>268</v>
      </c>
      <c r="C32" s="58"/>
      <c r="D32" s="59">
        <v>629444</v>
      </c>
      <c r="E32" s="59">
        <v>38189.14</v>
      </c>
      <c r="F32" s="61">
        <v>5823.99</v>
      </c>
      <c r="G32" s="61">
        <v>178807.14</v>
      </c>
      <c r="H32" s="61">
        <v>1048355.06</v>
      </c>
      <c r="I32" s="61">
        <v>1941539.44</v>
      </c>
      <c r="J32" s="61">
        <v>12242.41</v>
      </c>
      <c r="K32" s="61">
        <v>315749.88</v>
      </c>
      <c r="L32" s="61">
        <v>166822.94</v>
      </c>
      <c r="M32" s="61">
        <v>1442337.54</v>
      </c>
      <c r="N32" s="61">
        <v>27157.66</v>
      </c>
      <c r="O32" s="61">
        <v>172018.37</v>
      </c>
      <c r="P32" s="62">
        <f t="shared" si="3"/>
        <v>5978487.57</v>
      </c>
    </row>
    <row r="33" spans="1:16" ht="15">
      <c r="A33" s="57">
        <v>20700</v>
      </c>
      <c r="B33" s="107" t="s">
        <v>269</v>
      </c>
      <c r="C33" s="58"/>
      <c r="D33" s="59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>
        <f t="shared" si="3"/>
        <v>0</v>
      </c>
    </row>
    <row r="34" spans="1:16" ht="15">
      <c r="A34" s="57">
        <v>20800</v>
      </c>
      <c r="B34" s="109" t="s">
        <v>270</v>
      </c>
      <c r="C34" s="78"/>
      <c r="D34" s="73">
        <f aca="true" t="shared" si="6" ref="D34:O34">SUM(D35:D42)</f>
        <v>0</v>
      </c>
      <c r="E34" s="74">
        <f t="shared" si="6"/>
        <v>0</v>
      </c>
      <c r="F34" s="75">
        <f t="shared" si="6"/>
        <v>0</v>
      </c>
      <c r="G34" s="76">
        <f t="shared" si="6"/>
        <v>0</v>
      </c>
      <c r="H34" s="76">
        <f t="shared" si="6"/>
        <v>0</v>
      </c>
      <c r="I34" s="76">
        <f t="shared" si="6"/>
        <v>0</v>
      </c>
      <c r="J34" s="74">
        <f t="shared" si="6"/>
        <v>0</v>
      </c>
      <c r="K34" s="74">
        <f t="shared" si="6"/>
        <v>0</v>
      </c>
      <c r="L34" s="75">
        <f t="shared" si="6"/>
        <v>0</v>
      </c>
      <c r="M34" s="75">
        <f t="shared" si="6"/>
        <v>0</v>
      </c>
      <c r="N34" s="75">
        <f t="shared" si="6"/>
        <v>0</v>
      </c>
      <c r="O34" s="75">
        <f t="shared" si="6"/>
        <v>0</v>
      </c>
      <c r="P34" s="77">
        <f t="shared" si="3"/>
        <v>0</v>
      </c>
    </row>
    <row r="35" spans="1:16" ht="15">
      <c r="A35" s="57">
        <v>20801</v>
      </c>
      <c r="B35" s="79" t="s">
        <v>271</v>
      </c>
      <c r="C35" s="78"/>
      <c r="D35" s="59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>
        <f t="shared" si="3"/>
        <v>0</v>
      </c>
    </row>
    <row r="36" spans="1:16" ht="22.5">
      <c r="A36" s="57">
        <v>20802</v>
      </c>
      <c r="B36" s="109" t="s">
        <v>272</v>
      </c>
      <c r="C36" s="78"/>
      <c r="D36" s="59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>
        <f t="shared" si="3"/>
        <v>0</v>
      </c>
    </row>
    <row r="37" spans="1:16" ht="15">
      <c r="A37" s="57">
        <v>20803</v>
      </c>
      <c r="B37" s="109" t="s">
        <v>273</v>
      </c>
      <c r="C37" s="78"/>
      <c r="D37" s="59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>
        <f t="shared" si="3"/>
        <v>0</v>
      </c>
    </row>
    <row r="38" spans="1:16" ht="15">
      <c r="A38" s="57">
        <v>20804</v>
      </c>
      <c r="B38" s="80" t="s">
        <v>274</v>
      </c>
      <c r="C38" s="78"/>
      <c r="D38" s="59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>
        <f t="shared" si="3"/>
        <v>0</v>
      </c>
    </row>
    <row r="39" spans="1:16" ht="15">
      <c r="A39" s="57">
        <v>20805</v>
      </c>
      <c r="B39" s="109" t="s">
        <v>275</v>
      </c>
      <c r="C39" s="78"/>
      <c r="D39" s="59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>
        <f t="shared" si="3"/>
        <v>0</v>
      </c>
    </row>
    <row r="40" spans="1:16" ht="15">
      <c r="A40" s="57">
        <v>20806</v>
      </c>
      <c r="B40" s="81" t="s">
        <v>276</v>
      </c>
      <c r="C40" s="82"/>
      <c r="D40" s="59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>
        <f t="shared" si="3"/>
        <v>0</v>
      </c>
    </row>
    <row r="41" spans="1:16" ht="15">
      <c r="A41" s="57">
        <v>20807</v>
      </c>
      <c r="B41" s="107" t="s">
        <v>277</v>
      </c>
      <c r="C41" s="83"/>
      <c r="D41" s="59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>
        <f t="shared" si="3"/>
        <v>0</v>
      </c>
    </row>
    <row r="42" spans="1:16" ht="15">
      <c r="A42" s="57">
        <v>20808</v>
      </c>
      <c r="B42" s="107" t="s">
        <v>278</v>
      </c>
      <c r="C42" s="58"/>
      <c r="D42" s="59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>
        <f t="shared" si="3"/>
        <v>0</v>
      </c>
    </row>
    <row r="43" spans="1:16" ht="15">
      <c r="A43" s="41">
        <v>20900</v>
      </c>
      <c r="B43" s="107" t="s">
        <v>279</v>
      </c>
      <c r="C43" s="58"/>
      <c r="D43" s="73">
        <f aca="true" t="shared" si="7" ref="D43:O43">SUM(D44:D49)</f>
        <v>0</v>
      </c>
      <c r="E43" s="74">
        <f t="shared" si="7"/>
        <v>0</v>
      </c>
      <c r="F43" s="75">
        <f t="shared" si="7"/>
        <v>0</v>
      </c>
      <c r="G43" s="76">
        <f t="shared" si="7"/>
        <v>0</v>
      </c>
      <c r="H43" s="76">
        <f t="shared" si="7"/>
        <v>0</v>
      </c>
      <c r="I43" s="74">
        <f t="shared" si="7"/>
        <v>0</v>
      </c>
      <c r="J43" s="74">
        <f t="shared" si="7"/>
        <v>0</v>
      </c>
      <c r="K43" s="74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7">
        <f t="shared" si="3"/>
        <v>0</v>
      </c>
    </row>
    <row r="44" spans="1:16" ht="15">
      <c r="A44" s="57">
        <v>20901</v>
      </c>
      <c r="B44" s="107" t="s">
        <v>273</v>
      </c>
      <c r="C44" s="58"/>
      <c r="D44" s="59"/>
      <c r="E44" s="60"/>
      <c r="F44" s="61"/>
      <c r="G44" s="61"/>
      <c r="H44" s="61"/>
      <c r="I44" s="60"/>
      <c r="J44" s="60"/>
      <c r="K44" s="60"/>
      <c r="L44" s="72"/>
      <c r="M44" s="72"/>
      <c r="N44" s="61"/>
      <c r="O44" s="61"/>
      <c r="P44" s="62">
        <f t="shared" si="3"/>
        <v>0</v>
      </c>
    </row>
    <row r="45" spans="1:16" ht="15">
      <c r="A45" s="57">
        <v>20902</v>
      </c>
      <c r="B45" s="107" t="s">
        <v>280</v>
      </c>
      <c r="C45" s="58"/>
      <c r="D45" s="59"/>
      <c r="E45" s="60"/>
      <c r="F45" s="61"/>
      <c r="G45" s="61"/>
      <c r="H45" s="61"/>
      <c r="I45" s="60"/>
      <c r="J45" s="60"/>
      <c r="K45" s="60"/>
      <c r="L45" s="72"/>
      <c r="M45" s="72"/>
      <c r="N45" s="61"/>
      <c r="O45" s="61"/>
      <c r="P45" s="62">
        <f t="shared" si="3"/>
        <v>0</v>
      </c>
    </row>
    <row r="46" spans="1:16" ht="15">
      <c r="A46" s="57">
        <v>20903</v>
      </c>
      <c r="B46" s="107" t="s">
        <v>275</v>
      </c>
      <c r="C46" s="58"/>
      <c r="D46" s="59"/>
      <c r="E46" s="60"/>
      <c r="F46" s="61"/>
      <c r="G46" s="61"/>
      <c r="H46" s="61"/>
      <c r="I46" s="60"/>
      <c r="J46" s="60"/>
      <c r="K46" s="60"/>
      <c r="L46" s="72"/>
      <c r="M46" s="72"/>
      <c r="N46" s="61"/>
      <c r="O46" s="61"/>
      <c r="P46" s="62">
        <f t="shared" si="3"/>
        <v>0</v>
      </c>
    </row>
    <row r="47" spans="1:16" ht="15">
      <c r="A47" s="57">
        <v>20904</v>
      </c>
      <c r="B47" s="107" t="s">
        <v>281</v>
      </c>
      <c r="C47" s="58"/>
      <c r="D47" s="59"/>
      <c r="E47" s="60"/>
      <c r="F47" s="61"/>
      <c r="G47" s="61"/>
      <c r="H47" s="61"/>
      <c r="I47" s="60"/>
      <c r="J47" s="60"/>
      <c r="K47" s="60"/>
      <c r="L47" s="72"/>
      <c r="M47" s="72"/>
      <c r="N47" s="61"/>
      <c r="O47" s="61"/>
      <c r="P47" s="62">
        <f t="shared" si="3"/>
        <v>0</v>
      </c>
    </row>
    <row r="48" spans="1:16" ht="15">
      <c r="A48" s="41">
        <v>20905</v>
      </c>
      <c r="B48" s="107" t="s">
        <v>278</v>
      </c>
      <c r="C48" s="58"/>
      <c r="D48" s="59"/>
      <c r="E48" s="60"/>
      <c r="F48" s="61"/>
      <c r="G48" s="61"/>
      <c r="H48" s="61"/>
      <c r="I48" s="60"/>
      <c r="J48" s="60"/>
      <c r="K48" s="60"/>
      <c r="L48" s="72"/>
      <c r="M48" s="72"/>
      <c r="N48" s="61"/>
      <c r="O48" s="61"/>
      <c r="P48" s="62">
        <f t="shared" si="3"/>
        <v>0</v>
      </c>
    </row>
    <row r="49" spans="1:16" ht="15">
      <c r="A49" s="57">
        <v>20906</v>
      </c>
      <c r="B49" s="107" t="s">
        <v>277</v>
      </c>
      <c r="C49" s="58"/>
      <c r="D49" s="59"/>
      <c r="E49" s="60"/>
      <c r="F49" s="61"/>
      <c r="G49" s="61"/>
      <c r="H49" s="61"/>
      <c r="I49" s="60"/>
      <c r="J49" s="60"/>
      <c r="K49" s="60"/>
      <c r="L49" s="72"/>
      <c r="M49" s="72"/>
      <c r="N49" s="61"/>
      <c r="O49" s="61"/>
      <c r="P49" s="62">
        <f t="shared" si="3"/>
        <v>0</v>
      </c>
    </row>
    <row r="50" spans="1:16" ht="15">
      <c r="A50" s="41">
        <v>21000</v>
      </c>
      <c r="B50" s="107" t="s">
        <v>282</v>
      </c>
      <c r="C50" s="58"/>
      <c r="D50" s="73">
        <f aca="true" t="shared" si="8" ref="D50:O50">SUM(D51:D56)</f>
        <v>0</v>
      </c>
      <c r="E50" s="74">
        <f t="shared" si="8"/>
        <v>0</v>
      </c>
      <c r="F50" s="75">
        <f t="shared" si="8"/>
        <v>0</v>
      </c>
      <c r="G50" s="76">
        <f t="shared" si="8"/>
        <v>0</v>
      </c>
      <c r="H50" s="76">
        <f t="shared" si="8"/>
        <v>0</v>
      </c>
      <c r="I50" s="74">
        <f t="shared" si="8"/>
        <v>0</v>
      </c>
      <c r="J50" s="74">
        <f t="shared" si="8"/>
        <v>0</v>
      </c>
      <c r="K50" s="74">
        <f t="shared" si="8"/>
        <v>0</v>
      </c>
      <c r="L50" s="75">
        <f t="shared" si="8"/>
        <v>0</v>
      </c>
      <c r="M50" s="75">
        <f t="shared" si="8"/>
        <v>0</v>
      </c>
      <c r="N50" s="75">
        <f t="shared" si="8"/>
        <v>0</v>
      </c>
      <c r="O50" s="75">
        <f t="shared" si="8"/>
        <v>0</v>
      </c>
      <c r="P50" s="77">
        <f t="shared" si="3"/>
        <v>0</v>
      </c>
    </row>
    <row r="51" spans="1:16" ht="15">
      <c r="A51" s="57">
        <v>21001</v>
      </c>
      <c r="B51" s="107" t="s">
        <v>283</v>
      </c>
      <c r="C51" s="58"/>
      <c r="D51" s="59"/>
      <c r="E51" s="60"/>
      <c r="F51" s="61"/>
      <c r="G51" s="61"/>
      <c r="H51" s="61"/>
      <c r="I51" s="60"/>
      <c r="J51" s="60"/>
      <c r="K51" s="60"/>
      <c r="L51" s="72"/>
      <c r="M51" s="72"/>
      <c r="N51" s="61"/>
      <c r="O51" s="61"/>
      <c r="P51" s="62">
        <f t="shared" si="3"/>
        <v>0</v>
      </c>
    </row>
    <row r="52" spans="1:16" ht="15">
      <c r="A52" s="57">
        <v>21002</v>
      </c>
      <c r="B52" s="107" t="s">
        <v>280</v>
      </c>
      <c r="C52" s="58"/>
      <c r="D52" s="59"/>
      <c r="E52" s="60"/>
      <c r="F52" s="84"/>
      <c r="G52" s="61"/>
      <c r="H52" s="61"/>
      <c r="I52" s="60"/>
      <c r="J52" s="60"/>
      <c r="K52" s="60"/>
      <c r="L52" s="72"/>
      <c r="M52" s="72"/>
      <c r="N52" s="61"/>
      <c r="O52" s="61"/>
      <c r="P52" s="62">
        <f t="shared" si="3"/>
        <v>0</v>
      </c>
    </row>
    <row r="53" spans="1:16" ht="15">
      <c r="A53" s="57">
        <v>21003</v>
      </c>
      <c r="B53" s="107" t="s">
        <v>275</v>
      </c>
      <c r="C53" s="58"/>
      <c r="D53" s="59"/>
      <c r="E53" s="60"/>
      <c r="F53" s="61"/>
      <c r="G53" s="61"/>
      <c r="H53" s="61"/>
      <c r="I53" s="60"/>
      <c r="J53" s="60"/>
      <c r="K53" s="60"/>
      <c r="L53" s="72"/>
      <c r="M53" s="72"/>
      <c r="N53" s="61"/>
      <c r="O53" s="61"/>
      <c r="P53" s="62">
        <f t="shared" si="3"/>
        <v>0</v>
      </c>
    </row>
    <row r="54" spans="1:16" ht="15">
      <c r="A54" s="57">
        <v>21004</v>
      </c>
      <c r="B54" s="107" t="s">
        <v>281</v>
      </c>
      <c r="C54" s="58"/>
      <c r="D54" s="59"/>
      <c r="E54" s="60"/>
      <c r="F54" s="61"/>
      <c r="G54" s="61"/>
      <c r="H54" s="61"/>
      <c r="I54" s="60"/>
      <c r="J54" s="60"/>
      <c r="K54" s="60"/>
      <c r="L54" s="72"/>
      <c r="M54" s="72"/>
      <c r="N54" s="61"/>
      <c r="O54" s="61"/>
      <c r="P54" s="62">
        <f t="shared" si="3"/>
        <v>0</v>
      </c>
    </row>
    <row r="55" spans="1:16" ht="15">
      <c r="A55" s="57">
        <v>21005</v>
      </c>
      <c r="B55" s="107" t="s">
        <v>278</v>
      </c>
      <c r="C55" s="58"/>
      <c r="D55" s="59"/>
      <c r="E55" s="60"/>
      <c r="F55" s="61"/>
      <c r="G55" s="61"/>
      <c r="H55" s="61"/>
      <c r="I55" s="60"/>
      <c r="J55" s="60"/>
      <c r="K55" s="60"/>
      <c r="L55" s="72"/>
      <c r="M55" s="72"/>
      <c r="N55" s="61"/>
      <c r="O55" s="61"/>
      <c r="P55" s="62">
        <f t="shared" si="3"/>
        <v>0</v>
      </c>
    </row>
    <row r="56" spans="1:16" ht="15">
      <c r="A56" s="41">
        <v>21006</v>
      </c>
      <c r="B56" s="107" t="s">
        <v>277</v>
      </c>
      <c r="C56" s="58"/>
      <c r="D56" s="59"/>
      <c r="E56" s="60"/>
      <c r="F56" s="61"/>
      <c r="G56" s="61"/>
      <c r="H56" s="61"/>
      <c r="I56" s="60"/>
      <c r="J56" s="60"/>
      <c r="K56" s="60"/>
      <c r="L56" s="72"/>
      <c r="M56" s="72"/>
      <c r="N56" s="61"/>
      <c r="O56" s="61"/>
      <c r="P56" s="62">
        <f t="shared" si="3"/>
        <v>0</v>
      </c>
    </row>
    <row r="57" spans="1:16" ht="15">
      <c r="A57" s="57">
        <v>21100</v>
      </c>
      <c r="B57" s="107" t="s">
        <v>284</v>
      </c>
      <c r="C57" s="58"/>
      <c r="D57" s="59"/>
      <c r="E57" s="60"/>
      <c r="F57" s="61"/>
      <c r="G57" s="61"/>
      <c r="H57" s="61"/>
      <c r="I57" s="60"/>
      <c r="J57" s="60"/>
      <c r="K57" s="60"/>
      <c r="L57" s="72"/>
      <c r="M57" s="72"/>
      <c r="N57" s="61"/>
      <c r="O57" s="61"/>
      <c r="P57" s="62">
        <f t="shared" si="3"/>
        <v>0</v>
      </c>
    </row>
    <row r="58" spans="1:16" s="67" customFormat="1" ht="15.75" thickBot="1">
      <c r="A58" s="57">
        <v>29999</v>
      </c>
      <c r="B58" s="63" t="s">
        <v>285</v>
      </c>
      <c r="C58" s="64"/>
      <c r="D58" s="85">
        <f>SUM(D20,D22:D24,D26:D28,D30:D33,D35:D42,D44:D49,D51:D57)</f>
        <v>4882877.0600000005</v>
      </c>
      <c r="E58" s="86">
        <f aca="true" t="shared" si="9" ref="E58:M58">SUM(E20,E22:E24,E26:E28,E30:E33,E35:E42,E44:E49,E51:E57)</f>
        <v>102513.56</v>
      </c>
      <c r="F58" s="65">
        <f t="shared" si="9"/>
        <v>46951.689999999995</v>
      </c>
      <c r="G58" s="65">
        <f t="shared" si="9"/>
        <v>279520.79000000004</v>
      </c>
      <c r="H58" s="65">
        <f t="shared" si="9"/>
        <v>2098993.14</v>
      </c>
      <c r="I58" s="66">
        <f t="shared" si="9"/>
        <v>4747015.15</v>
      </c>
      <c r="J58" s="66">
        <f t="shared" si="9"/>
        <v>27879.92</v>
      </c>
      <c r="K58" s="66">
        <f t="shared" si="9"/>
        <v>739155.47</v>
      </c>
      <c r="L58" s="65">
        <f t="shared" si="9"/>
        <v>379981.17000000004</v>
      </c>
      <c r="M58" s="65">
        <f t="shared" si="9"/>
        <v>2289379.45</v>
      </c>
      <c r="N58" s="65">
        <f>SUM(N20,N22:N24,N26:N28,N30:N33,N35:N42,N44:N49,N51:N57)</f>
        <v>64503.619999999995</v>
      </c>
      <c r="O58" s="65">
        <f>SUM(O20,O22:O24,O26:O28,O30:O33,O35:O42,O44:O49,O51:O57)</f>
        <v>437085.87</v>
      </c>
      <c r="P58" s="87">
        <f>SUM(P20,P22:P24,P26:P28,P30:P33,P35:P42,P44:P49,P51:P57)</f>
        <v>16095856.89</v>
      </c>
    </row>
    <row r="59" spans="1:16" ht="15.75" thickBot="1">
      <c r="A59" s="57"/>
      <c r="B59" s="68" t="s">
        <v>286</v>
      </c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</row>
    <row r="60" spans="1:16" ht="15">
      <c r="A60" s="57">
        <v>30100</v>
      </c>
      <c r="B60" s="107" t="s">
        <v>287</v>
      </c>
      <c r="C60" s="58"/>
      <c r="D60" s="59">
        <v>77088.68</v>
      </c>
      <c r="E60" s="60">
        <v>11205.73</v>
      </c>
      <c r="F60" s="61">
        <v>100749.34999999999</v>
      </c>
      <c r="G60" s="61">
        <v>31652.61</v>
      </c>
      <c r="H60" s="61">
        <v>210120.59</v>
      </c>
      <c r="I60" s="61">
        <v>960296.32</v>
      </c>
      <c r="J60" s="61">
        <v>5109.969999999999</v>
      </c>
      <c r="K60" s="61">
        <v>94828.68</v>
      </c>
      <c r="L60" s="61">
        <v>69655.1</v>
      </c>
      <c r="M60" s="61">
        <v>220970.69</v>
      </c>
      <c r="N60" s="61">
        <v>12198.640000000001</v>
      </c>
      <c r="O60" s="61">
        <v>80315.97</v>
      </c>
      <c r="P60" s="62">
        <f aca="true" t="shared" si="10" ref="P60:P68">SUM(D60:O60)</f>
        <v>1874192.3299999996</v>
      </c>
    </row>
    <row r="61" spans="1:16" ht="15">
      <c r="A61" s="57">
        <v>30200</v>
      </c>
      <c r="B61" s="107" t="s">
        <v>288</v>
      </c>
      <c r="C61" s="58"/>
      <c r="D61" s="73">
        <f aca="true" t="shared" si="11" ref="D61:O61">SUM(D62:D63)</f>
        <v>2866695.8299999996</v>
      </c>
      <c r="E61" s="74">
        <f t="shared" si="11"/>
        <v>166538.46</v>
      </c>
      <c r="F61" s="74">
        <f t="shared" si="11"/>
        <v>30018.52</v>
      </c>
      <c r="G61" s="74">
        <f t="shared" si="11"/>
        <v>335285.22000000003</v>
      </c>
      <c r="H61" s="74">
        <f t="shared" si="11"/>
        <v>3390136.7399999998</v>
      </c>
      <c r="I61" s="74">
        <f t="shared" si="11"/>
        <v>9420931.07</v>
      </c>
      <c r="J61" s="74">
        <f t="shared" si="11"/>
        <v>52973.31</v>
      </c>
      <c r="K61" s="74">
        <f t="shared" si="11"/>
        <v>1517150.48</v>
      </c>
      <c r="L61" s="75">
        <f t="shared" si="11"/>
        <v>722090.44</v>
      </c>
      <c r="M61" s="75">
        <f t="shared" si="11"/>
        <v>3210607.64</v>
      </c>
      <c r="N61" s="75">
        <f t="shared" si="11"/>
        <v>194281.47</v>
      </c>
      <c r="O61" s="75">
        <f t="shared" si="11"/>
        <v>868423.04</v>
      </c>
      <c r="P61" s="88">
        <f t="shared" si="10"/>
        <v>22775132.22</v>
      </c>
    </row>
    <row r="62" spans="1:16" ht="15">
      <c r="A62" s="57">
        <v>30201</v>
      </c>
      <c r="B62" s="107" t="s">
        <v>289</v>
      </c>
      <c r="C62" s="58"/>
      <c r="D62" s="59">
        <v>121583.82</v>
      </c>
      <c r="E62" s="60">
        <v>5005.11</v>
      </c>
      <c r="F62" s="61">
        <v>980.21</v>
      </c>
      <c r="G62" s="61">
        <v>11063.78</v>
      </c>
      <c r="H62" s="61">
        <v>102487.03</v>
      </c>
      <c r="I62" s="61">
        <v>331072.72</v>
      </c>
      <c r="J62" s="61">
        <v>1770.11</v>
      </c>
      <c r="K62" s="61">
        <v>34423.7</v>
      </c>
      <c r="L62" s="61">
        <v>24128.75</v>
      </c>
      <c r="M62" s="61">
        <v>90539.85</v>
      </c>
      <c r="N62" s="61">
        <v>4223.23</v>
      </c>
      <c r="O62" s="61">
        <v>27809.559999999998</v>
      </c>
      <c r="P62" s="62">
        <f t="shared" si="10"/>
        <v>755087.8699999999</v>
      </c>
    </row>
    <row r="63" spans="1:16" ht="15">
      <c r="A63" s="57">
        <v>30202</v>
      </c>
      <c r="B63" s="89" t="s">
        <v>290</v>
      </c>
      <c r="C63" s="58"/>
      <c r="D63" s="59">
        <v>2745112.01</v>
      </c>
      <c r="E63" s="60">
        <v>161533.35</v>
      </c>
      <c r="F63" s="61">
        <v>29038.31</v>
      </c>
      <c r="G63" s="61">
        <v>324221.44</v>
      </c>
      <c r="H63" s="61">
        <v>3287649.71</v>
      </c>
      <c r="I63" s="61">
        <v>9089858.35</v>
      </c>
      <c r="J63" s="61">
        <v>51203.2</v>
      </c>
      <c r="K63" s="61">
        <v>1482726.78</v>
      </c>
      <c r="L63" s="61">
        <v>697961.69</v>
      </c>
      <c r="M63" s="61">
        <v>3120067.79</v>
      </c>
      <c r="N63" s="61">
        <v>190058.24</v>
      </c>
      <c r="O63" s="61">
        <v>840613.48</v>
      </c>
      <c r="P63" s="62">
        <f t="shared" si="10"/>
        <v>22020044.349999998</v>
      </c>
    </row>
    <row r="64" spans="1:16" ht="15">
      <c r="A64" s="41">
        <v>30300</v>
      </c>
      <c r="B64" s="107" t="s">
        <v>291</v>
      </c>
      <c r="C64" s="58"/>
      <c r="D64" s="59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>
        <f t="shared" si="10"/>
        <v>0</v>
      </c>
    </row>
    <row r="65" spans="1:16" ht="15">
      <c r="A65" s="57">
        <v>30400</v>
      </c>
      <c r="B65" s="107" t="s">
        <v>292</v>
      </c>
      <c r="C65" s="58"/>
      <c r="D65" s="59"/>
      <c r="E65" s="60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>
        <f t="shared" si="10"/>
        <v>0</v>
      </c>
    </row>
    <row r="66" spans="1:16" ht="15">
      <c r="A66" s="57">
        <v>30500</v>
      </c>
      <c r="B66" s="107" t="s">
        <v>293</v>
      </c>
      <c r="C66" s="58"/>
      <c r="D66" s="59"/>
      <c r="E66" s="60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2">
        <f t="shared" si="10"/>
        <v>0</v>
      </c>
    </row>
    <row r="67" spans="1:16" ht="15">
      <c r="A67" s="41">
        <v>30600</v>
      </c>
      <c r="B67" s="107" t="s">
        <v>294</v>
      </c>
      <c r="C67" s="58"/>
      <c r="D67" s="59"/>
      <c r="E67" s="60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>
        <f t="shared" si="10"/>
        <v>0</v>
      </c>
    </row>
    <row r="68" spans="1:16" ht="15">
      <c r="A68" s="41">
        <v>30700</v>
      </c>
      <c r="B68" s="107" t="s">
        <v>295</v>
      </c>
      <c r="C68" s="58"/>
      <c r="D68" s="59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2">
        <f t="shared" si="10"/>
        <v>0</v>
      </c>
    </row>
    <row r="69" spans="1:16" s="67" customFormat="1" ht="15.75" thickBot="1">
      <c r="A69" s="57">
        <v>39999</v>
      </c>
      <c r="B69" s="90" t="s">
        <v>242</v>
      </c>
      <c r="C69" s="91"/>
      <c r="D69" s="65">
        <f>SUM(D60,D61,D64:D68)</f>
        <v>2943784.51</v>
      </c>
      <c r="E69" s="65">
        <f aca="true" t="shared" si="12" ref="E69:O69">SUM(E60,E61,E64:E68)</f>
        <v>177744.19</v>
      </c>
      <c r="F69" s="65">
        <f t="shared" si="12"/>
        <v>130767.87</v>
      </c>
      <c r="G69" s="65">
        <f t="shared" si="12"/>
        <v>366937.83</v>
      </c>
      <c r="H69" s="65">
        <f t="shared" si="12"/>
        <v>3600257.3299999996</v>
      </c>
      <c r="I69" s="65">
        <f t="shared" si="12"/>
        <v>10381227.39</v>
      </c>
      <c r="J69" s="65">
        <f t="shared" si="12"/>
        <v>58083.28</v>
      </c>
      <c r="K69" s="65">
        <f t="shared" si="12"/>
        <v>1611979.16</v>
      </c>
      <c r="L69" s="65">
        <f t="shared" si="12"/>
        <v>791745.5399999999</v>
      </c>
      <c r="M69" s="65">
        <f t="shared" si="12"/>
        <v>3431578.33</v>
      </c>
      <c r="N69" s="65">
        <f t="shared" si="12"/>
        <v>206480.11000000002</v>
      </c>
      <c r="O69" s="65">
        <f t="shared" si="12"/>
        <v>948739.01</v>
      </c>
      <c r="P69" s="65">
        <f>SUM(P60,P62:P68)</f>
        <v>24649324.549999997</v>
      </c>
    </row>
    <row r="70" spans="1:16" s="96" customFormat="1" ht="15.75" thickBot="1">
      <c r="A70" s="92">
        <v>49999</v>
      </c>
      <c r="B70" s="93" t="s">
        <v>296</v>
      </c>
      <c r="C70" s="94"/>
      <c r="D70" s="95">
        <f>SUM(D69+D58+D18)</f>
        <v>7826661.57</v>
      </c>
      <c r="E70" s="95">
        <f aca="true" t="shared" si="13" ref="E70:P70">SUM(E69+E58+E18)</f>
        <v>280257.75</v>
      </c>
      <c r="F70" s="95">
        <f t="shared" si="13"/>
        <v>177719.56</v>
      </c>
      <c r="G70" s="95">
        <f t="shared" si="13"/>
        <v>646458.6200000001</v>
      </c>
      <c r="H70" s="95">
        <f t="shared" si="13"/>
        <v>5699250.47</v>
      </c>
      <c r="I70" s="95">
        <f t="shared" si="13"/>
        <v>15128242.540000001</v>
      </c>
      <c r="J70" s="95">
        <f t="shared" si="13"/>
        <v>85963.2</v>
      </c>
      <c r="K70" s="95">
        <f t="shared" si="13"/>
        <v>2351134.63</v>
      </c>
      <c r="L70" s="95">
        <f t="shared" si="13"/>
        <v>1171726.71</v>
      </c>
      <c r="M70" s="95">
        <f t="shared" si="13"/>
        <v>5720957.78</v>
      </c>
      <c r="N70" s="95">
        <f t="shared" si="13"/>
        <v>270983.73</v>
      </c>
      <c r="O70" s="95">
        <f t="shared" si="13"/>
        <v>1385824.88</v>
      </c>
      <c r="P70" s="95">
        <f t="shared" si="13"/>
        <v>40745181.44</v>
      </c>
    </row>
    <row r="71" spans="2:16" ht="15.75" thickBot="1">
      <c r="B71" s="98"/>
      <c r="C71" s="9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7" ht="15.75" thickBot="1">
      <c r="B72" s="100" t="s">
        <v>297</v>
      </c>
      <c r="C72" s="98"/>
      <c r="D72" s="101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3"/>
    </row>
    <row r="73" spans="2:16" ht="15.75" thickBot="1">
      <c r="B73" s="100"/>
      <c r="C73" s="98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 ht="15.75" thickBot="1">
      <c r="B74" s="100" t="s">
        <v>298</v>
      </c>
      <c r="C74" s="98"/>
      <c r="D74" s="104">
        <f>D70-D72</f>
        <v>7826661.57</v>
      </c>
      <c r="E74" s="104">
        <f aca="true" t="shared" si="14" ref="E74:P74">E70-E72</f>
        <v>280257.75</v>
      </c>
      <c r="F74" s="104">
        <f t="shared" si="14"/>
        <v>177719.56</v>
      </c>
      <c r="G74" s="104">
        <f t="shared" si="14"/>
        <v>646458.6200000001</v>
      </c>
      <c r="H74" s="104">
        <f t="shared" si="14"/>
        <v>5699250.47</v>
      </c>
      <c r="I74" s="104">
        <f t="shared" si="14"/>
        <v>15128242.540000001</v>
      </c>
      <c r="J74" s="104">
        <f t="shared" si="14"/>
        <v>85963.2</v>
      </c>
      <c r="K74" s="104">
        <f t="shared" si="14"/>
        <v>2351134.63</v>
      </c>
      <c r="L74" s="104">
        <f t="shared" si="14"/>
        <v>1171726.71</v>
      </c>
      <c r="M74" s="104">
        <f t="shared" si="14"/>
        <v>5720957.78</v>
      </c>
      <c r="N74" s="104">
        <f t="shared" si="14"/>
        <v>270983.73</v>
      </c>
      <c r="O74" s="104">
        <f t="shared" si="14"/>
        <v>1385824.88</v>
      </c>
      <c r="P74" s="104">
        <f t="shared" si="14"/>
        <v>40745181.44</v>
      </c>
    </row>
    <row r="75" ht="15">
      <c r="F75" s="105"/>
    </row>
    <row r="78" spans="1:17" ht="15">
      <c r="A78"/>
      <c r="Q78" s="106"/>
    </row>
    <row r="79" spans="1:17" ht="15">
      <c r="A79"/>
      <c r="Q79" s="106"/>
    </row>
    <row r="80" spans="1:17" ht="15">
      <c r="A80"/>
      <c r="Q80" s="106"/>
    </row>
    <row r="81" spans="1:17" ht="15">
      <c r="A81"/>
      <c r="Q81" s="106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</sheetData>
  <sheetProtection/>
  <mergeCells count="12">
    <mergeCell ref="D8:E8"/>
    <mergeCell ref="F8:H8"/>
    <mergeCell ref="I8:I10"/>
    <mergeCell ref="J8:J10"/>
    <mergeCell ref="K8:K10"/>
    <mergeCell ref="M8:M10"/>
    <mergeCell ref="N8:N10"/>
    <mergeCell ref="O8:O10"/>
    <mergeCell ref="F9:F10"/>
    <mergeCell ref="G9:G10"/>
    <mergeCell ref="H9:H10"/>
    <mergeCell ref="L8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lorenzo</dc:creator>
  <cp:keywords/>
  <dc:description/>
  <cp:lastModifiedBy>Admin @ Tholos</cp:lastModifiedBy>
  <dcterms:created xsi:type="dcterms:W3CDTF">2013-09-30T09:27:05Z</dcterms:created>
  <dcterms:modified xsi:type="dcterms:W3CDTF">2013-10-17T13:29:17Z</dcterms:modified>
  <cp:category/>
  <cp:version/>
  <cp:contentType/>
  <cp:contentStatus/>
</cp:coreProperties>
</file>